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表一 " sheetId="1" r:id="rId1"/>
    <sheet name="附表二" sheetId="2" r:id="rId2"/>
    <sheet name="附表三" sheetId="3" r:id="rId3"/>
    <sheet name="附表四" sheetId="4" r:id="rId4"/>
    <sheet name="附表五" sheetId="5" r:id="rId5"/>
    <sheet name="附表六" sheetId="6" r:id="rId6"/>
  </sheets>
  <definedNames>
    <definedName name="_xlnm.Print_Titles" localSheetId="0">'附表一 '!$1:$4</definedName>
  </definedNames>
  <calcPr fullCalcOnLoad="1"/>
</workbook>
</file>

<file path=xl/sharedStrings.xml><?xml version="1.0" encoding="utf-8"?>
<sst xmlns="http://schemas.openxmlformats.org/spreadsheetml/2006/main" count="188" uniqueCount="157">
  <si>
    <t>附表一</t>
  </si>
  <si>
    <t>2023年城中区新增地方政府债券资金安排情况表</t>
  </si>
  <si>
    <t>单位：万元</t>
  </si>
  <si>
    <t>序号</t>
  </si>
  <si>
    <t>项目名称</t>
  </si>
  <si>
    <t>一般债券
额度</t>
  </si>
  <si>
    <t>项目主管单位</t>
  </si>
  <si>
    <t>项目内容</t>
  </si>
  <si>
    <r>
      <rPr>
        <sz val="11"/>
        <color indexed="63"/>
        <rFont val="仿宋_GB2312"/>
        <family val="3"/>
      </rPr>
      <t>城中区乡村振兴及市政基础设施提升改造项目</t>
    </r>
  </si>
  <si>
    <r>
      <rPr>
        <sz val="11"/>
        <color indexed="63"/>
        <rFont val="仿宋_GB2312"/>
        <family val="3"/>
      </rPr>
      <t>区城乡建设局</t>
    </r>
  </si>
  <si>
    <r>
      <rPr>
        <sz val="11"/>
        <color indexed="63"/>
        <rFont val="仿宋_GB2312"/>
        <family val="3"/>
      </rPr>
      <t>对辖区河湖长制环境治理、市政基础设施应急维修、路灯安装及管网改造同时对辖区农村公路进行维修改造。</t>
    </r>
  </si>
  <si>
    <r>
      <t>2023</t>
    </r>
    <r>
      <rPr>
        <sz val="11"/>
        <color indexed="63"/>
        <rFont val="仿宋_GB2312"/>
        <family val="3"/>
      </rPr>
      <t>年香格里拉垃圾分类示范片区创建</t>
    </r>
  </si>
  <si>
    <r>
      <rPr>
        <sz val="11"/>
        <color indexed="63"/>
        <rFont val="仿宋_GB2312"/>
        <family val="3"/>
      </rPr>
      <t>区城市管理综合行政执法局</t>
    </r>
  </si>
  <si>
    <r>
      <rPr>
        <sz val="11"/>
        <color indexed="63"/>
        <rFont val="仿宋_GB2312"/>
        <family val="3"/>
      </rPr>
      <t>打造</t>
    </r>
    <r>
      <rPr>
        <sz val="11"/>
        <color indexed="63"/>
        <rFont val="Times New Roman"/>
        <family val="1"/>
      </rPr>
      <t>2023</t>
    </r>
    <r>
      <rPr>
        <sz val="11"/>
        <color indexed="63"/>
        <rFont val="仿宋_GB2312"/>
        <family val="3"/>
      </rPr>
      <t>年香格里拉垃圾分类示范片区（以打造香格里拉</t>
    </r>
    <r>
      <rPr>
        <sz val="11"/>
        <color indexed="63"/>
        <rFont val="Times New Roman"/>
        <family val="1"/>
      </rPr>
      <t>1-7</t>
    </r>
    <r>
      <rPr>
        <sz val="11"/>
        <color indexed="63"/>
        <rFont val="仿宋_GB2312"/>
        <family val="3"/>
      </rPr>
      <t>期为主，辐射周边红星天铂、万科城），配置六桶垃圾分类亭，增设厨余垃圾转运车</t>
    </r>
    <r>
      <rPr>
        <sz val="11"/>
        <color indexed="63"/>
        <rFont val="Times New Roman"/>
        <family val="1"/>
      </rPr>
      <t>6</t>
    </r>
    <r>
      <rPr>
        <sz val="11"/>
        <color indexed="63"/>
        <rFont val="仿宋_GB2312"/>
        <family val="3"/>
      </rPr>
      <t>辆。</t>
    </r>
  </si>
  <si>
    <r>
      <rPr>
        <sz val="11"/>
        <color indexed="63"/>
        <rFont val="仿宋_GB2312"/>
        <family val="3"/>
      </rPr>
      <t>市政基础设施建设项目</t>
    </r>
  </si>
  <si>
    <r>
      <rPr>
        <sz val="11"/>
        <color indexed="63"/>
        <rFont val="仿宋_GB2312"/>
        <family val="3"/>
      </rPr>
      <t>市政公用服务中心</t>
    </r>
  </si>
  <si>
    <r>
      <rPr>
        <sz val="11"/>
        <color indexed="63"/>
        <rFont val="仿宋_GB2312"/>
        <family val="3"/>
      </rPr>
      <t>城南庄和路、瑞源路、清华路、园丁路</t>
    </r>
    <r>
      <rPr>
        <sz val="11"/>
        <color indexed="63"/>
        <rFont val="Times New Roman"/>
        <family val="1"/>
      </rPr>
      <t>4</t>
    </r>
    <r>
      <rPr>
        <sz val="11"/>
        <color indexed="63"/>
        <rFont val="仿宋_GB2312"/>
        <family val="3"/>
      </rPr>
      <t>个路口设置交通信号灯建设项目；改建公厕</t>
    </r>
    <r>
      <rPr>
        <sz val="11"/>
        <color indexed="63"/>
        <rFont val="Times New Roman"/>
        <family val="1"/>
      </rPr>
      <t>5</t>
    </r>
    <r>
      <rPr>
        <sz val="11"/>
        <color indexed="63"/>
        <rFont val="仿宋_GB2312"/>
        <family val="3"/>
      </rPr>
      <t>座，分别是人民街公厕、小新街公厕、体育巷东公厕、生产巷公厕、互助巷公厕建设项目。</t>
    </r>
  </si>
  <si>
    <r>
      <t>2023</t>
    </r>
    <r>
      <rPr>
        <sz val="11"/>
        <color indexed="63"/>
        <rFont val="仿宋_GB2312"/>
        <family val="3"/>
      </rPr>
      <t>年城区绿化建设项目</t>
    </r>
  </si>
  <si>
    <r>
      <rPr>
        <sz val="11"/>
        <color indexed="63"/>
        <rFont val="仿宋_GB2312"/>
        <family val="3"/>
      </rPr>
      <t>计划在西大街、长江路等主要街道摆放矮牵牛、角堇、金鱼草、月季等各类花卉；对城区现有绿化带内缺株、断档及各街头绿地秃斑、树木缺株档用丁香、金叶榆、水蜡等苗木进行全面补植补种，完善绿地景观配置，优化城市地被结构。</t>
    </r>
  </si>
  <si>
    <r>
      <rPr>
        <sz val="11"/>
        <color indexed="63"/>
        <rFont val="仿宋_GB2312"/>
        <family val="3"/>
      </rPr>
      <t>城中区雪亮工程三四级综治信息平台</t>
    </r>
  </si>
  <si>
    <r>
      <rPr>
        <sz val="11"/>
        <color indexed="63"/>
        <rFont val="仿宋_GB2312"/>
        <family val="3"/>
      </rPr>
      <t>区委政法委员会</t>
    </r>
  </si>
  <si>
    <r>
      <rPr>
        <sz val="11"/>
        <color indexed="63"/>
        <rFont val="仿宋_GB2312"/>
        <family val="3"/>
      </rPr>
      <t>项目一期建设内容：建设各镇（街道）综治信息管理大屏显示系统。根据全区各镇（街道）办上报需求并在充分调研的基础上，筛选出具备空间环境和电力供应条件的</t>
    </r>
    <r>
      <rPr>
        <sz val="11"/>
        <color indexed="63"/>
        <rFont val="Times New Roman"/>
        <family val="1"/>
      </rPr>
      <t>2</t>
    </r>
    <r>
      <rPr>
        <sz val="11"/>
        <color indexed="63"/>
        <rFont val="仿宋_GB2312"/>
        <family val="3"/>
      </rPr>
      <t>个街道办</t>
    </r>
    <r>
      <rPr>
        <sz val="11"/>
        <color indexed="63"/>
        <rFont val="Times New Roman"/>
        <family val="1"/>
      </rPr>
      <t>1</t>
    </r>
    <r>
      <rPr>
        <sz val="11"/>
        <color indexed="63"/>
        <rFont val="仿宋_GB2312"/>
        <family val="3"/>
      </rPr>
      <t>个镇政府分控中心建设</t>
    </r>
    <r>
      <rPr>
        <sz val="11"/>
        <color indexed="63"/>
        <rFont val="Times New Roman"/>
        <family val="1"/>
      </rPr>
      <t>30</t>
    </r>
    <r>
      <rPr>
        <sz val="11"/>
        <color indexed="63"/>
        <rFont val="仿宋_GB2312"/>
        <family val="3"/>
      </rPr>
      <t>套综治信息管理大屏显示系统。</t>
    </r>
    <r>
      <rPr>
        <sz val="11"/>
        <color indexed="63"/>
        <rFont val="Times New Roman"/>
        <family val="1"/>
      </rPr>
      <t xml:space="preserve">
</t>
    </r>
    <r>
      <rPr>
        <sz val="11"/>
        <color indexed="63"/>
        <rFont val="仿宋_GB2312"/>
        <family val="3"/>
      </rPr>
      <t>项目二期建设内容：建设各镇（街道）下辖社区、村委综治信息管理大屏显示系统。根据全区</t>
    </r>
    <r>
      <rPr>
        <sz val="11"/>
        <color indexed="63"/>
        <rFont val="Times New Roman"/>
        <family val="1"/>
      </rPr>
      <t>8</t>
    </r>
    <r>
      <rPr>
        <sz val="11"/>
        <color indexed="63"/>
        <rFont val="仿宋_GB2312"/>
        <family val="3"/>
      </rPr>
      <t>个镇（街道）上报需求并在充分调研的基础上，筛选出具备空间环境和电力供应条件的</t>
    </r>
    <r>
      <rPr>
        <sz val="11"/>
        <color indexed="63"/>
        <rFont val="Times New Roman"/>
        <family val="1"/>
      </rPr>
      <t>53</t>
    </r>
    <r>
      <rPr>
        <sz val="11"/>
        <color indexed="63"/>
        <rFont val="仿宋_GB2312"/>
        <family val="3"/>
      </rPr>
      <t>个社区、村委分控中心共建设</t>
    </r>
    <r>
      <rPr>
        <sz val="11"/>
        <color indexed="63"/>
        <rFont val="Times New Roman"/>
        <family val="1"/>
      </rPr>
      <t>106</t>
    </r>
    <r>
      <rPr>
        <sz val="11"/>
        <color indexed="63"/>
        <rFont val="仿宋_GB2312"/>
        <family val="3"/>
      </rPr>
      <t>套综治信息管理大屏显示系统。</t>
    </r>
  </si>
  <si>
    <r>
      <rPr>
        <sz val="11"/>
        <color indexed="63"/>
        <rFont val="仿宋_GB2312"/>
        <family val="3"/>
      </rPr>
      <t>城中区总寨镇总南村新增农村生活污水治理工程</t>
    </r>
  </si>
  <si>
    <r>
      <rPr>
        <sz val="11"/>
        <color indexed="63"/>
        <rFont val="仿宋_GB2312"/>
        <family val="3"/>
      </rPr>
      <t>区生态环境局</t>
    </r>
  </si>
  <si>
    <r>
      <rPr>
        <sz val="11"/>
        <color indexed="63"/>
        <rFont val="仿宋_GB2312"/>
        <family val="3"/>
      </rPr>
      <t>铺设污水管网</t>
    </r>
    <r>
      <rPr>
        <sz val="11"/>
        <color indexed="63"/>
        <rFont val="Times New Roman"/>
        <family val="1"/>
      </rPr>
      <t>990</t>
    </r>
    <r>
      <rPr>
        <sz val="11"/>
        <color indexed="63"/>
        <rFont val="仿宋_GB2312"/>
        <family val="3"/>
      </rPr>
      <t>米，污水检查井</t>
    </r>
    <r>
      <rPr>
        <sz val="11"/>
        <color indexed="63"/>
        <rFont val="Times New Roman"/>
        <family val="1"/>
      </rPr>
      <t>60</t>
    </r>
    <r>
      <rPr>
        <sz val="11"/>
        <color indexed="63"/>
        <rFont val="仿宋_GB2312"/>
        <family val="3"/>
      </rPr>
      <t>座。</t>
    </r>
  </si>
  <si>
    <r>
      <t>2023</t>
    </r>
    <r>
      <rPr>
        <sz val="11"/>
        <color indexed="63"/>
        <rFont val="仿宋_GB2312"/>
        <family val="3"/>
      </rPr>
      <t>年区属学校基础设施改造及设备购置项目</t>
    </r>
  </si>
  <si>
    <r>
      <rPr>
        <sz val="11"/>
        <color indexed="63"/>
        <rFont val="仿宋_GB2312"/>
        <family val="3"/>
      </rPr>
      <t>区教育局</t>
    </r>
  </si>
  <si>
    <r>
      <rPr>
        <sz val="11"/>
        <color indexed="63"/>
        <rFont val="仿宋_GB2312"/>
        <family val="3"/>
      </rPr>
      <t>一是西关街小学教学楼提升改造、操场改造及课桌椅等设备采购；二是阳光小学、沈家寨学校、北大街小学智慧教室建设；三是班班通设备采购。</t>
    </r>
  </si>
  <si>
    <r>
      <t>2023</t>
    </r>
    <r>
      <rPr>
        <sz val="11"/>
        <color indexed="63"/>
        <rFont val="仿宋_GB2312"/>
        <family val="3"/>
      </rPr>
      <t>年第二批农村</t>
    </r>
    <r>
      <rPr>
        <sz val="11"/>
        <color indexed="63"/>
        <rFont val="Times New Roman"/>
        <family val="1"/>
      </rPr>
      <t>“</t>
    </r>
    <r>
      <rPr>
        <sz val="11"/>
        <color indexed="63"/>
        <rFont val="仿宋_GB2312"/>
        <family val="3"/>
      </rPr>
      <t>厕所革命</t>
    </r>
    <r>
      <rPr>
        <sz val="11"/>
        <color indexed="63"/>
        <rFont val="Times New Roman"/>
        <family val="1"/>
      </rPr>
      <t>”-</t>
    </r>
    <r>
      <rPr>
        <sz val="11"/>
        <color indexed="63"/>
        <rFont val="仿宋_GB2312"/>
        <family val="3"/>
      </rPr>
      <t>整村推进项目</t>
    </r>
  </si>
  <si>
    <r>
      <rPr>
        <sz val="11"/>
        <color indexed="63"/>
        <rFont val="仿宋_GB2312"/>
        <family val="3"/>
      </rPr>
      <t>区农业农村和乡村振兴局</t>
    </r>
  </si>
  <si>
    <r>
      <rPr>
        <sz val="11"/>
        <color indexed="63"/>
        <rFont val="仿宋_GB2312"/>
        <family val="3"/>
      </rPr>
      <t>整改农村问题厕所</t>
    </r>
    <r>
      <rPr>
        <sz val="11"/>
        <color indexed="63"/>
        <rFont val="Times New Roman"/>
        <family val="1"/>
      </rPr>
      <t>303</t>
    </r>
    <r>
      <rPr>
        <sz val="11"/>
        <color indexed="63"/>
        <rFont val="仿宋_GB2312"/>
        <family val="3"/>
      </rPr>
      <t>户</t>
    </r>
  </si>
  <si>
    <r>
      <rPr>
        <sz val="11"/>
        <color indexed="63"/>
        <rFont val="仿宋_GB2312"/>
        <family val="3"/>
      </rPr>
      <t>农村公路建设</t>
    </r>
    <r>
      <rPr>
        <sz val="11"/>
        <color indexed="63"/>
        <rFont val="Times New Roman"/>
        <family val="1"/>
      </rPr>
      <t>—</t>
    </r>
    <r>
      <rPr>
        <sz val="11"/>
        <color indexed="63"/>
        <rFont val="仿宋_GB2312"/>
        <family val="3"/>
      </rPr>
      <t>城中区莫家沟、南酉山村、张家庄、总南村道路巩固提升工程及享堂道路巩固提升工程</t>
    </r>
  </si>
  <si>
    <r>
      <rPr>
        <sz val="11"/>
        <color indexed="8"/>
        <rFont val="仿宋_GB2312"/>
        <family val="3"/>
      </rPr>
      <t>区城乡建设局</t>
    </r>
  </si>
  <si>
    <r>
      <rPr>
        <sz val="11"/>
        <color indexed="63"/>
        <rFont val="仿宋_GB2312"/>
        <family val="3"/>
      </rPr>
      <t>城中区莫家沟、南酉山村、张家庄、总南村道路巩固提升工程及享堂道路巩固提升共计</t>
    </r>
    <r>
      <rPr>
        <sz val="11"/>
        <color indexed="63"/>
        <rFont val="Times New Roman"/>
        <family val="1"/>
      </rPr>
      <t>9.3</t>
    </r>
    <r>
      <rPr>
        <sz val="11"/>
        <color indexed="63"/>
        <rFont val="仿宋_GB2312"/>
        <family val="3"/>
      </rPr>
      <t>公里。</t>
    </r>
  </si>
  <si>
    <r>
      <rPr>
        <b/>
        <sz val="11"/>
        <rFont val="仿宋_GB2312"/>
        <family val="3"/>
      </rPr>
      <t>合计</t>
    </r>
  </si>
  <si>
    <t>附表二</t>
  </si>
  <si>
    <t>2023年城中区地方一般公共预算收入调整表</t>
  </si>
  <si>
    <r>
      <rPr>
        <sz val="11"/>
        <rFont val="仿宋_GB2312"/>
        <family val="3"/>
      </rPr>
      <t>单位：万元</t>
    </r>
  </si>
  <si>
    <r>
      <rPr>
        <sz val="14"/>
        <rFont val="仿宋_GB2312"/>
        <family val="3"/>
      </rPr>
      <t>功能分类</t>
    </r>
  </si>
  <si>
    <r>
      <rPr>
        <sz val="14"/>
        <rFont val="仿宋_GB2312"/>
        <family val="3"/>
      </rPr>
      <t>年初预算数</t>
    </r>
  </si>
  <si>
    <r>
      <rPr>
        <sz val="14"/>
        <rFont val="仿宋_GB2312"/>
        <family val="3"/>
      </rPr>
      <t>拟调整预算数</t>
    </r>
  </si>
  <si>
    <r>
      <rPr>
        <b/>
        <sz val="11"/>
        <rFont val="仿宋_GB2312"/>
        <family val="3"/>
      </rPr>
      <t>一、税收收入</t>
    </r>
  </si>
  <si>
    <r>
      <t xml:space="preserve">    </t>
    </r>
    <r>
      <rPr>
        <sz val="11"/>
        <rFont val="仿宋_GB2312"/>
        <family val="3"/>
      </rPr>
      <t>增值税</t>
    </r>
  </si>
  <si>
    <r>
      <t xml:space="preserve">    </t>
    </r>
    <r>
      <rPr>
        <sz val="11"/>
        <rFont val="仿宋_GB2312"/>
        <family val="3"/>
      </rPr>
      <t>企业所得税</t>
    </r>
  </si>
  <si>
    <r>
      <t xml:space="preserve">    </t>
    </r>
    <r>
      <rPr>
        <sz val="11"/>
        <rFont val="仿宋_GB2312"/>
        <family val="3"/>
      </rPr>
      <t>个人所得税</t>
    </r>
  </si>
  <si>
    <r>
      <t xml:space="preserve">    </t>
    </r>
    <r>
      <rPr>
        <sz val="11"/>
        <rFont val="仿宋_GB2312"/>
        <family val="3"/>
      </rPr>
      <t>城市维护建设税</t>
    </r>
  </si>
  <si>
    <r>
      <t xml:space="preserve">    </t>
    </r>
    <r>
      <rPr>
        <sz val="11"/>
        <rFont val="仿宋_GB2312"/>
        <family val="3"/>
      </rPr>
      <t>房产税</t>
    </r>
  </si>
  <si>
    <r>
      <t xml:space="preserve">    </t>
    </r>
    <r>
      <rPr>
        <sz val="11"/>
        <rFont val="仿宋_GB2312"/>
        <family val="3"/>
      </rPr>
      <t>印花税</t>
    </r>
  </si>
  <si>
    <r>
      <t xml:space="preserve">    </t>
    </r>
    <r>
      <rPr>
        <sz val="11"/>
        <rFont val="仿宋_GB2312"/>
        <family val="3"/>
      </rPr>
      <t>城镇土地使用税</t>
    </r>
  </si>
  <si>
    <r>
      <t xml:space="preserve">    </t>
    </r>
    <r>
      <rPr>
        <sz val="11"/>
        <rFont val="仿宋_GB2312"/>
        <family val="3"/>
      </rPr>
      <t>土地增值税</t>
    </r>
  </si>
  <si>
    <r>
      <t xml:space="preserve">    </t>
    </r>
    <r>
      <rPr>
        <sz val="11"/>
        <rFont val="仿宋_GB2312"/>
        <family val="3"/>
      </rPr>
      <t>车船税</t>
    </r>
  </si>
  <si>
    <r>
      <t xml:space="preserve">    </t>
    </r>
    <r>
      <rPr>
        <sz val="11"/>
        <rFont val="仿宋_GB2312"/>
        <family val="3"/>
      </rPr>
      <t>耕地占用税</t>
    </r>
  </si>
  <si>
    <r>
      <t xml:space="preserve">    </t>
    </r>
    <r>
      <rPr>
        <sz val="11"/>
        <rFont val="仿宋_GB2312"/>
        <family val="3"/>
      </rPr>
      <t>契税</t>
    </r>
  </si>
  <si>
    <r>
      <t xml:space="preserve">    </t>
    </r>
    <r>
      <rPr>
        <sz val="11"/>
        <rFont val="仿宋_GB2312"/>
        <family val="3"/>
      </rPr>
      <t>环境保护税</t>
    </r>
  </si>
  <si>
    <r>
      <t xml:space="preserve">    </t>
    </r>
    <r>
      <rPr>
        <sz val="11"/>
        <rFont val="仿宋_GB2312"/>
        <family val="3"/>
      </rPr>
      <t>其他税收收入</t>
    </r>
  </si>
  <si>
    <r>
      <rPr>
        <b/>
        <sz val="11"/>
        <rFont val="仿宋_GB2312"/>
        <family val="3"/>
      </rPr>
      <t>二、非税收入</t>
    </r>
  </si>
  <si>
    <r>
      <t xml:space="preserve">    </t>
    </r>
    <r>
      <rPr>
        <sz val="11"/>
        <rFont val="仿宋_GB2312"/>
        <family val="3"/>
      </rPr>
      <t>专项收入</t>
    </r>
  </si>
  <si>
    <r>
      <t xml:space="preserve">    </t>
    </r>
    <r>
      <rPr>
        <sz val="11"/>
        <rFont val="仿宋_GB2312"/>
        <family val="3"/>
      </rPr>
      <t>行政事业性收费收入</t>
    </r>
  </si>
  <si>
    <r>
      <t xml:space="preserve">    </t>
    </r>
    <r>
      <rPr>
        <sz val="11"/>
        <rFont val="仿宋_GB2312"/>
        <family val="3"/>
      </rPr>
      <t>罚没收入</t>
    </r>
  </si>
  <si>
    <r>
      <t xml:space="preserve">    </t>
    </r>
    <r>
      <rPr>
        <sz val="11"/>
        <rFont val="仿宋_GB2312"/>
        <family val="3"/>
      </rPr>
      <t>国有资源（资产）有偿使用收入</t>
    </r>
  </si>
  <si>
    <r>
      <t xml:space="preserve">    </t>
    </r>
    <r>
      <rPr>
        <sz val="11"/>
        <rFont val="仿宋_GB2312"/>
        <family val="3"/>
      </rPr>
      <t>其他收入</t>
    </r>
  </si>
  <si>
    <r>
      <t xml:space="preserve">    </t>
    </r>
    <r>
      <rPr>
        <sz val="11"/>
        <rFont val="仿宋_GB2312"/>
        <family val="3"/>
      </rPr>
      <t>公共租赁住房租金收入</t>
    </r>
  </si>
  <si>
    <t>附表三</t>
  </si>
  <si>
    <t>2023年城中区本级一般公共预算支出调整表</t>
  </si>
  <si>
    <t>功能分类</t>
  </si>
  <si>
    <t>年初预算数</t>
  </si>
  <si>
    <t>调减支出</t>
  </si>
  <si>
    <t>一般债券
资金支出</t>
  </si>
  <si>
    <t>预算稳定调节基金安排支出</t>
  </si>
  <si>
    <t>拟调整预算数</t>
  </si>
  <si>
    <r>
      <rPr>
        <sz val="11"/>
        <color indexed="8"/>
        <rFont val="仿宋_GB2312"/>
        <family val="3"/>
      </rPr>
      <t>一般公共服务支出</t>
    </r>
  </si>
  <si>
    <r>
      <rPr>
        <sz val="11"/>
        <color indexed="8"/>
        <rFont val="仿宋_GB2312"/>
        <family val="3"/>
      </rPr>
      <t>国防支出</t>
    </r>
  </si>
  <si>
    <r>
      <rPr>
        <sz val="11"/>
        <color indexed="8"/>
        <rFont val="仿宋_GB2312"/>
        <family val="3"/>
      </rPr>
      <t>公共安全支出</t>
    </r>
  </si>
  <si>
    <r>
      <rPr>
        <sz val="11"/>
        <color indexed="8"/>
        <rFont val="仿宋_GB2312"/>
        <family val="3"/>
      </rPr>
      <t>教育支出</t>
    </r>
  </si>
  <si>
    <r>
      <rPr>
        <sz val="11"/>
        <color indexed="8"/>
        <rFont val="仿宋_GB2312"/>
        <family val="3"/>
      </rPr>
      <t>科学技术支出</t>
    </r>
  </si>
  <si>
    <r>
      <rPr>
        <sz val="11"/>
        <color indexed="8"/>
        <rFont val="仿宋_GB2312"/>
        <family val="3"/>
      </rPr>
      <t>文化旅游体育与传媒支出</t>
    </r>
  </si>
  <si>
    <r>
      <rPr>
        <sz val="11"/>
        <color indexed="8"/>
        <rFont val="仿宋_GB2312"/>
        <family val="3"/>
      </rPr>
      <t>社会保障和就业支出</t>
    </r>
  </si>
  <si>
    <r>
      <rPr>
        <sz val="11"/>
        <color indexed="8"/>
        <rFont val="仿宋_GB2312"/>
        <family val="3"/>
      </rPr>
      <t>卫生健康支出</t>
    </r>
  </si>
  <si>
    <r>
      <rPr>
        <sz val="11"/>
        <color indexed="8"/>
        <rFont val="仿宋_GB2312"/>
        <family val="3"/>
      </rPr>
      <t>节能环保支出</t>
    </r>
  </si>
  <si>
    <r>
      <rPr>
        <sz val="11"/>
        <color indexed="8"/>
        <rFont val="仿宋_GB2312"/>
        <family val="3"/>
      </rPr>
      <t>城乡社区支出</t>
    </r>
  </si>
  <si>
    <r>
      <rPr>
        <sz val="11"/>
        <color indexed="8"/>
        <rFont val="仿宋_GB2312"/>
        <family val="3"/>
      </rPr>
      <t>农林水支出</t>
    </r>
  </si>
  <si>
    <r>
      <rPr>
        <sz val="11"/>
        <color indexed="8"/>
        <rFont val="仿宋_GB2312"/>
        <family val="3"/>
      </rPr>
      <t>交通运输支出</t>
    </r>
  </si>
  <si>
    <r>
      <rPr>
        <sz val="11"/>
        <color indexed="8"/>
        <rFont val="仿宋_GB2312"/>
        <family val="3"/>
      </rPr>
      <t>资源勘探工业信息等支出</t>
    </r>
  </si>
  <si>
    <r>
      <rPr>
        <sz val="11"/>
        <color indexed="8"/>
        <rFont val="仿宋_GB2312"/>
        <family val="3"/>
      </rPr>
      <t>自然资源海洋气象等支出</t>
    </r>
  </si>
  <si>
    <r>
      <rPr>
        <sz val="11"/>
        <color indexed="8"/>
        <rFont val="仿宋_GB2312"/>
        <family val="3"/>
      </rPr>
      <t>住房保障支出</t>
    </r>
  </si>
  <si>
    <r>
      <rPr>
        <sz val="11"/>
        <color indexed="8"/>
        <rFont val="仿宋_GB2312"/>
        <family val="3"/>
      </rPr>
      <t>灾害防治及应急管理支出</t>
    </r>
  </si>
  <si>
    <r>
      <rPr>
        <sz val="11"/>
        <color indexed="8"/>
        <rFont val="仿宋_GB2312"/>
        <family val="3"/>
      </rPr>
      <t>商业服务业等支出</t>
    </r>
  </si>
  <si>
    <r>
      <rPr>
        <sz val="11"/>
        <color indexed="8"/>
        <rFont val="仿宋_GB2312"/>
        <family val="3"/>
      </rPr>
      <t>其他支出</t>
    </r>
  </si>
  <si>
    <r>
      <rPr>
        <sz val="11"/>
        <color indexed="8"/>
        <rFont val="仿宋_GB2312"/>
        <family val="3"/>
      </rPr>
      <t>债务付息支出</t>
    </r>
  </si>
  <si>
    <r>
      <rPr>
        <sz val="11"/>
        <color indexed="8"/>
        <rFont val="仿宋_GB2312"/>
        <family val="3"/>
      </rPr>
      <t>预备费</t>
    </r>
  </si>
  <si>
    <t>附表四</t>
  </si>
  <si>
    <t>2023年度城中区一般公共预算收支调整情况表</t>
  </si>
  <si>
    <r>
      <t>单位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万元</t>
    </r>
  </si>
  <si>
    <t>项目</t>
  </si>
  <si>
    <t>金额</t>
  </si>
  <si>
    <r>
      <rPr>
        <sz val="11"/>
        <rFont val="仿宋_GB2312"/>
        <family val="3"/>
      </rPr>
      <t>本年地方一般公共预算收入</t>
    </r>
  </si>
  <si>
    <r>
      <rPr>
        <sz val="11"/>
        <rFont val="仿宋_GB2312"/>
        <family val="3"/>
      </rPr>
      <t>本年一般公共预算支出</t>
    </r>
  </si>
  <si>
    <r>
      <rPr>
        <sz val="11"/>
        <rFont val="仿宋_GB2312"/>
        <family val="3"/>
      </rPr>
      <t>上级补助收入</t>
    </r>
  </si>
  <si>
    <r>
      <rPr>
        <sz val="11"/>
        <rFont val="仿宋_GB2312"/>
        <family val="3"/>
      </rPr>
      <t>上解上级支出</t>
    </r>
  </si>
  <si>
    <r>
      <t xml:space="preserve">  </t>
    </r>
    <r>
      <rPr>
        <sz val="11"/>
        <rFont val="仿宋_GB2312"/>
        <family val="3"/>
      </rPr>
      <t>返还性收入</t>
    </r>
  </si>
  <si>
    <r>
      <rPr>
        <sz val="11"/>
        <rFont val="仿宋_GB2312"/>
        <family val="3"/>
      </rPr>
      <t>调出资金</t>
    </r>
  </si>
  <si>
    <r>
      <t xml:space="preserve">  </t>
    </r>
    <r>
      <rPr>
        <sz val="11"/>
        <rFont val="仿宋_GB2312"/>
        <family val="3"/>
      </rPr>
      <t>一般性转移支付收入</t>
    </r>
  </si>
  <si>
    <r>
      <rPr>
        <sz val="11"/>
        <rFont val="仿宋_GB2312"/>
        <family val="3"/>
      </rPr>
      <t>债务还本支出</t>
    </r>
  </si>
  <si>
    <r>
      <t xml:space="preserve">  </t>
    </r>
    <r>
      <rPr>
        <sz val="11"/>
        <rFont val="仿宋_GB2312"/>
        <family val="3"/>
      </rPr>
      <t>专项转移支付收入</t>
    </r>
  </si>
  <si>
    <r>
      <rPr>
        <sz val="11"/>
        <rFont val="仿宋_GB2312"/>
        <family val="3"/>
      </rPr>
      <t>上年结余收入</t>
    </r>
  </si>
  <si>
    <r>
      <rPr>
        <sz val="11"/>
        <rFont val="仿宋_GB2312"/>
        <family val="3"/>
      </rPr>
      <t>债务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转贷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收入</t>
    </r>
  </si>
  <si>
    <r>
      <rPr>
        <sz val="11"/>
        <rFont val="仿宋_GB2312"/>
        <family val="3"/>
      </rPr>
      <t>动用预算稳定调节基金</t>
    </r>
  </si>
  <si>
    <r>
      <rPr>
        <b/>
        <sz val="11"/>
        <rFont val="仿宋_GB2312"/>
        <family val="3"/>
      </rPr>
      <t>收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入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总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计</t>
    </r>
  </si>
  <si>
    <r>
      <rPr>
        <b/>
        <sz val="11"/>
        <rFont val="仿宋_GB2312"/>
        <family val="3"/>
      </rPr>
      <t>支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出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总</t>
    </r>
    <r>
      <rPr>
        <b/>
        <sz val="11"/>
        <rFont val="Times New Roman"/>
        <family val="1"/>
      </rPr>
      <t xml:space="preserve">  </t>
    </r>
    <r>
      <rPr>
        <b/>
        <sz val="11"/>
        <rFont val="仿宋_GB2312"/>
        <family val="3"/>
      </rPr>
      <t>计</t>
    </r>
  </si>
  <si>
    <t>附表五</t>
  </si>
  <si>
    <r>
      <t>2023</t>
    </r>
    <r>
      <rPr>
        <sz val="22"/>
        <rFont val="方正小标宋简体"/>
        <family val="4"/>
      </rPr>
      <t>年城中区政府性基金预算支出调整表</t>
    </r>
  </si>
  <si>
    <r>
      <rPr>
        <sz val="11"/>
        <rFont val="黑体"/>
        <family val="3"/>
      </rPr>
      <t>预算科目</t>
    </r>
  </si>
  <si>
    <r>
      <rPr>
        <sz val="11"/>
        <rFont val="黑体"/>
        <family val="3"/>
      </rPr>
      <t>年初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预算数</t>
    </r>
  </si>
  <si>
    <r>
      <rPr>
        <sz val="11"/>
        <rFont val="黑体"/>
        <family val="3"/>
      </rPr>
      <t>拟调整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预算数</t>
    </r>
  </si>
  <si>
    <r>
      <rPr>
        <b/>
        <sz val="11"/>
        <rFont val="仿宋_GB2312"/>
        <family val="3"/>
      </rPr>
      <t>政府性基金收入</t>
    </r>
  </si>
  <si>
    <r>
      <rPr>
        <sz val="11"/>
        <rFont val="仿宋_GB2312"/>
        <family val="3"/>
      </rPr>
      <t>科学技术支出</t>
    </r>
  </si>
  <si>
    <r>
      <rPr>
        <sz val="11"/>
        <rFont val="仿宋_GB2312"/>
        <family val="3"/>
      </rPr>
      <t>专项债务对应项目专项收入</t>
    </r>
  </si>
  <si>
    <r>
      <rPr>
        <sz val="11"/>
        <rFont val="仿宋_GB2312"/>
        <family val="3"/>
      </rPr>
      <t>文化旅游体育与传媒支出</t>
    </r>
  </si>
  <si>
    <r>
      <rPr>
        <sz val="11"/>
        <rFont val="仿宋_GB2312"/>
        <family val="3"/>
      </rPr>
      <t>社会保障和就业支出</t>
    </r>
  </si>
  <si>
    <r>
      <rPr>
        <sz val="11"/>
        <rFont val="仿宋_GB2312"/>
        <family val="3"/>
      </rPr>
      <t>节能环保支出</t>
    </r>
  </si>
  <si>
    <r>
      <rPr>
        <sz val="11"/>
        <rFont val="仿宋_GB2312"/>
        <family val="3"/>
      </rPr>
      <t>城乡社区支出</t>
    </r>
  </si>
  <si>
    <r>
      <rPr>
        <sz val="11"/>
        <rFont val="仿宋_GB2312"/>
        <family val="3"/>
      </rPr>
      <t>农林水支出</t>
    </r>
  </si>
  <si>
    <r>
      <rPr>
        <sz val="11"/>
        <rFont val="仿宋_GB2312"/>
        <family val="3"/>
      </rPr>
      <t>交通运输支出</t>
    </r>
  </si>
  <si>
    <r>
      <rPr>
        <sz val="11"/>
        <rFont val="仿宋_GB2312"/>
        <family val="3"/>
      </rPr>
      <t>资源信息勘探等支出</t>
    </r>
  </si>
  <si>
    <r>
      <rPr>
        <sz val="11"/>
        <rFont val="仿宋_GB2312"/>
        <family val="3"/>
      </rPr>
      <t>其他支出</t>
    </r>
  </si>
  <si>
    <r>
      <rPr>
        <b/>
        <sz val="11"/>
        <rFont val="仿宋_GB2312"/>
        <family val="3"/>
      </rPr>
      <t>债务付息支出</t>
    </r>
    <r>
      <rPr>
        <b/>
        <sz val="11"/>
        <rFont val="Times New Roman"/>
        <family val="1"/>
      </rPr>
      <t>*</t>
    </r>
  </si>
  <si>
    <r>
      <rPr>
        <sz val="11"/>
        <rFont val="仿宋_GB2312"/>
        <family val="3"/>
      </rPr>
      <t>债务发行费用支出</t>
    </r>
  </si>
  <si>
    <r>
      <rPr>
        <sz val="11"/>
        <rFont val="仿宋_GB2312"/>
        <family val="3"/>
      </rPr>
      <t>抗疫特别国债安排的支出</t>
    </r>
  </si>
  <si>
    <r>
      <rPr>
        <b/>
        <sz val="11"/>
        <rFont val="仿宋_GB2312"/>
        <family val="3"/>
      </rPr>
      <t>本年收入合计</t>
    </r>
  </si>
  <si>
    <r>
      <rPr>
        <b/>
        <sz val="11"/>
        <rFont val="仿宋_GB2312"/>
        <family val="3"/>
      </rPr>
      <t>本年支出合计</t>
    </r>
  </si>
  <si>
    <r>
      <rPr>
        <sz val="11"/>
        <rFont val="仿宋_GB2312"/>
        <family val="3"/>
      </rPr>
      <t>待偿债置换债券上年结余</t>
    </r>
  </si>
  <si>
    <r>
      <rPr>
        <sz val="11"/>
        <rFont val="仿宋_GB2312"/>
        <family val="3"/>
      </rPr>
      <t>上年结余</t>
    </r>
  </si>
  <si>
    <r>
      <rPr>
        <b/>
        <sz val="11"/>
        <rFont val="仿宋_GB2312"/>
        <family val="3"/>
      </rPr>
      <t>调入资金</t>
    </r>
    <r>
      <rPr>
        <b/>
        <sz val="11"/>
        <rFont val="Times New Roman"/>
        <family val="1"/>
      </rPr>
      <t>*</t>
    </r>
  </si>
  <si>
    <r>
      <rPr>
        <sz val="11"/>
        <rFont val="仿宋_GB2312"/>
        <family val="3"/>
      </rPr>
      <t>计划单列市上解省支出</t>
    </r>
  </si>
  <si>
    <r>
      <rPr>
        <sz val="11"/>
        <rFont val="仿宋_GB2312"/>
        <family val="3"/>
      </rPr>
      <t>债务（转贷）收入</t>
    </r>
  </si>
  <si>
    <r>
      <rPr>
        <sz val="11"/>
        <rFont val="仿宋_GB2312"/>
        <family val="3"/>
      </rPr>
      <t>待偿债置换债券结余</t>
    </r>
  </si>
  <si>
    <r>
      <rPr>
        <sz val="11"/>
        <rFont val="仿宋_GB2312"/>
        <family val="3"/>
      </rPr>
      <t>省级补助计划单列市收入</t>
    </r>
  </si>
  <si>
    <r>
      <rPr>
        <sz val="11"/>
        <rFont val="仿宋_GB2312"/>
        <family val="3"/>
      </rPr>
      <t>年终结余</t>
    </r>
  </si>
  <si>
    <r>
      <rPr>
        <b/>
        <sz val="11"/>
        <rFont val="仿宋_GB2312"/>
        <family val="3"/>
      </rPr>
      <t>收入总计</t>
    </r>
  </si>
  <si>
    <r>
      <rPr>
        <b/>
        <sz val="11"/>
        <rFont val="仿宋_GB2312"/>
        <family val="3"/>
      </rPr>
      <t>支出总计</t>
    </r>
  </si>
  <si>
    <r>
      <rPr>
        <b/>
        <sz val="11"/>
        <rFont val="仿宋_GB2312"/>
        <family val="3"/>
      </rPr>
      <t>注：</t>
    </r>
    <r>
      <rPr>
        <b/>
        <sz val="11"/>
        <rFont val="Times New Roman"/>
        <family val="1"/>
      </rPr>
      <t>*</t>
    </r>
    <r>
      <rPr>
        <b/>
        <sz val="11"/>
        <rFont val="仿宋_GB2312"/>
        <family val="3"/>
      </rPr>
      <t>为调整的支出科目</t>
    </r>
  </si>
  <si>
    <t>附表六</t>
  </si>
  <si>
    <t>2023年地方政府债务限额和余额情况</t>
  </si>
  <si>
    <t xml:space="preserve">                        单位：万元</t>
  </si>
  <si>
    <r>
      <rPr>
        <b/>
        <sz val="11"/>
        <rFont val="仿宋_GB2312"/>
        <family val="3"/>
      </rPr>
      <t>政府债务限额</t>
    </r>
  </si>
  <si>
    <r>
      <rPr>
        <b/>
        <sz val="11"/>
        <rFont val="仿宋_GB2312"/>
        <family val="3"/>
      </rPr>
      <t>政府债务余额</t>
    </r>
  </si>
  <si>
    <r>
      <rPr>
        <b/>
        <sz val="11"/>
        <rFont val="仿宋_GB2312"/>
        <family val="3"/>
      </rPr>
      <t>类型</t>
    </r>
  </si>
  <si>
    <r>
      <rPr>
        <b/>
        <sz val="11"/>
        <rFont val="仿宋_GB2312"/>
        <family val="3"/>
      </rPr>
      <t>金额</t>
    </r>
  </si>
  <si>
    <r>
      <t>2022</t>
    </r>
    <r>
      <rPr>
        <b/>
        <sz val="11"/>
        <rFont val="仿宋_GB2312"/>
        <family val="3"/>
      </rPr>
      <t>年末地方政府债务限额</t>
    </r>
  </si>
  <si>
    <r>
      <t>2022</t>
    </r>
    <r>
      <rPr>
        <b/>
        <sz val="11"/>
        <rFont val="仿宋_GB2312"/>
        <family val="3"/>
      </rPr>
      <t>年末地方政府债务余额</t>
    </r>
  </si>
  <si>
    <r>
      <t xml:space="preserve">   </t>
    </r>
    <r>
      <rPr>
        <sz val="11"/>
        <rFont val="仿宋_GB2312"/>
        <family val="3"/>
      </rPr>
      <t>其中：一般债务</t>
    </r>
  </si>
  <si>
    <r>
      <t xml:space="preserve">         </t>
    </r>
    <r>
      <rPr>
        <sz val="11"/>
        <rFont val="仿宋_GB2312"/>
        <family val="3"/>
      </rPr>
      <t>专项债务</t>
    </r>
  </si>
  <si>
    <r>
      <t>2023</t>
    </r>
    <r>
      <rPr>
        <b/>
        <sz val="11"/>
        <rFont val="仿宋_GB2312"/>
        <family val="3"/>
      </rPr>
      <t>年新增政府债务</t>
    </r>
  </si>
  <si>
    <r>
      <t>2023</t>
    </r>
    <r>
      <rPr>
        <b/>
        <sz val="11"/>
        <rFont val="仿宋_GB2312"/>
        <family val="3"/>
      </rPr>
      <t>年地方政府债务收回限额</t>
    </r>
  </si>
  <si>
    <r>
      <t>2023</t>
    </r>
    <r>
      <rPr>
        <b/>
        <sz val="11"/>
        <rFont val="仿宋_GB2312"/>
        <family val="3"/>
      </rPr>
      <t>年政府债务偿还本金</t>
    </r>
  </si>
  <si>
    <r>
      <t>2023</t>
    </r>
    <r>
      <rPr>
        <b/>
        <sz val="11"/>
        <rFont val="仿宋_GB2312"/>
        <family val="3"/>
      </rPr>
      <t>年末地方政府债务限额</t>
    </r>
  </si>
  <si>
    <r>
      <t>2023</t>
    </r>
    <r>
      <rPr>
        <b/>
        <sz val="11"/>
        <rFont val="仿宋_GB2312"/>
        <family val="3"/>
      </rPr>
      <t>年末地方政府债务余额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</si>
</sst>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sz val="11"/>
      <name val="黑体"/>
      <family val="3"/>
    </font>
    <font>
      <sz val="22"/>
      <name val="Times New Roman"/>
      <family val="1"/>
    </font>
    <font>
      <sz val="12"/>
      <name val="方正小标宋简体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方正小标宋简体"/>
      <family val="4"/>
    </font>
    <font>
      <sz val="11"/>
      <color indexed="8"/>
      <name val="Times New Roman"/>
      <family val="1"/>
    </font>
    <font>
      <sz val="14"/>
      <name val="Times New Roman"/>
      <family val="1"/>
    </font>
    <font>
      <sz val="24"/>
      <name val="方正小标宋简体"/>
      <family val="4"/>
    </font>
    <font>
      <sz val="10"/>
      <name val="方正小标宋简体"/>
      <family val="4"/>
    </font>
    <font>
      <sz val="11"/>
      <color indexed="63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4"/>
      <name val="仿宋_GB2312"/>
      <family val="3"/>
    </font>
    <font>
      <sz val="11"/>
      <color indexed="6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7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zoomScaleSheetLayoutView="100" workbookViewId="0" topLeftCell="A1">
      <selection activeCell="E17" sqref="E17"/>
    </sheetView>
  </sheetViews>
  <sheetFormatPr defaultColWidth="9.00390625" defaultRowHeight="30" customHeight="1"/>
  <cols>
    <col min="1" max="1" width="6.125" style="81" customWidth="1"/>
    <col min="2" max="2" width="27.25390625" style="82" customWidth="1"/>
    <col min="3" max="3" width="9.125" style="81" customWidth="1"/>
    <col min="4" max="4" width="25.25390625" style="81" customWidth="1"/>
    <col min="5" max="5" width="66.625" style="81" customWidth="1"/>
    <col min="6" max="255" width="9.00390625" style="81" customWidth="1"/>
  </cols>
  <sheetData>
    <row r="1" spans="1:2" ht="19.5" customHeight="1">
      <c r="A1" s="83" t="s">
        <v>0</v>
      </c>
      <c r="B1" s="84"/>
    </row>
    <row r="2" spans="1:5" ht="27" customHeight="1">
      <c r="A2" s="54" t="s">
        <v>1</v>
      </c>
      <c r="B2" s="85"/>
      <c r="C2" s="54"/>
      <c r="D2" s="54"/>
      <c r="E2" s="54"/>
    </row>
    <row r="3" spans="1:5" ht="18" customHeight="1">
      <c r="A3" s="86"/>
      <c r="B3" s="87"/>
      <c r="C3" s="86"/>
      <c r="D3" s="88"/>
      <c r="E3" s="89" t="s">
        <v>2</v>
      </c>
    </row>
    <row r="4" spans="1:255" s="17" customFormat="1" ht="39" customHeight="1">
      <c r="A4" s="90" t="s">
        <v>3</v>
      </c>
      <c r="B4" s="90" t="s">
        <v>4</v>
      </c>
      <c r="C4" s="58" t="s">
        <v>5</v>
      </c>
      <c r="D4" s="91" t="s">
        <v>6</v>
      </c>
      <c r="E4" s="92" t="s">
        <v>7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</row>
    <row r="5" spans="1:255" s="24" customFormat="1" ht="48.75" customHeight="1">
      <c r="A5" s="28">
        <v>1</v>
      </c>
      <c r="B5" s="94" t="s">
        <v>8</v>
      </c>
      <c r="C5" s="95">
        <v>1460.56</v>
      </c>
      <c r="D5" s="96" t="s">
        <v>9</v>
      </c>
      <c r="E5" s="94" t="s">
        <v>10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 s="24" customFormat="1" ht="48.75" customHeight="1">
      <c r="A6" s="28">
        <v>2</v>
      </c>
      <c r="B6" s="94" t="s">
        <v>11</v>
      </c>
      <c r="C6" s="98">
        <v>66</v>
      </c>
      <c r="D6" s="99" t="s">
        <v>12</v>
      </c>
      <c r="E6" s="94" t="s">
        <v>13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</row>
    <row r="7" spans="1:255" s="24" customFormat="1" ht="57.75" customHeight="1">
      <c r="A7" s="28">
        <v>3</v>
      </c>
      <c r="B7" s="94" t="s">
        <v>14</v>
      </c>
      <c r="C7" s="98">
        <v>500</v>
      </c>
      <c r="D7" s="99" t="s">
        <v>15</v>
      </c>
      <c r="E7" s="94" t="s">
        <v>16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</row>
    <row r="8" spans="1:255" s="24" customFormat="1" ht="57.75" customHeight="1">
      <c r="A8" s="28">
        <v>4</v>
      </c>
      <c r="B8" s="100" t="s">
        <v>17</v>
      </c>
      <c r="C8" s="98">
        <v>344</v>
      </c>
      <c r="D8" s="99" t="s">
        <v>15</v>
      </c>
      <c r="E8" s="94" t="s">
        <v>18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</row>
    <row r="9" spans="1:255" s="24" customFormat="1" ht="129" customHeight="1">
      <c r="A9" s="28">
        <v>5</v>
      </c>
      <c r="B9" s="100" t="s">
        <v>19</v>
      </c>
      <c r="C9" s="98">
        <v>126</v>
      </c>
      <c r="D9" s="99" t="s">
        <v>20</v>
      </c>
      <c r="E9" s="94" t="s">
        <v>21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</row>
    <row r="10" spans="1:255" s="24" customFormat="1" ht="45" customHeight="1">
      <c r="A10" s="28">
        <v>6</v>
      </c>
      <c r="B10" s="100" t="s">
        <v>22</v>
      </c>
      <c r="C10" s="98">
        <v>106</v>
      </c>
      <c r="D10" s="99" t="s">
        <v>23</v>
      </c>
      <c r="E10" s="94" t="s">
        <v>24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</row>
    <row r="11" spans="1:255" s="24" customFormat="1" ht="45" customHeight="1">
      <c r="A11" s="28">
        <v>7</v>
      </c>
      <c r="B11" s="100" t="s">
        <v>25</v>
      </c>
      <c r="C11" s="98">
        <v>397.44</v>
      </c>
      <c r="D11" s="99" t="s">
        <v>26</v>
      </c>
      <c r="E11" s="94" t="s">
        <v>27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</row>
    <row r="12" spans="1:255" s="24" customFormat="1" ht="45" customHeight="1">
      <c r="A12" s="28">
        <v>8</v>
      </c>
      <c r="B12" s="100" t="s">
        <v>28</v>
      </c>
      <c r="C12" s="98">
        <v>35</v>
      </c>
      <c r="D12" s="99" t="s">
        <v>29</v>
      </c>
      <c r="E12" s="94" t="s">
        <v>30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</row>
    <row r="13" spans="1:255" s="24" customFormat="1" ht="66" customHeight="1">
      <c r="A13" s="28">
        <v>9</v>
      </c>
      <c r="B13" s="100" t="s">
        <v>31</v>
      </c>
      <c r="C13" s="98">
        <v>291.85</v>
      </c>
      <c r="D13" s="101" t="s">
        <v>32</v>
      </c>
      <c r="E13" s="94" t="s">
        <v>33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</row>
    <row r="14" spans="1:255" s="20" customFormat="1" ht="30" customHeight="1">
      <c r="A14" s="38"/>
      <c r="B14" s="102" t="s">
        <v>34</v>
      </c>
      <c r="C14" s="33">
        <f>SUM(C5:C13)</f>
        <v>3326.85</v>
      </c>
      <c r="D14" s="33"/>
      <c r="E14" s="38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</row>
    <row r="15" ht="30" customHeight="1">
      <c r="E15" s="103"/>
    </row>
    <row r="16" ht="30" customHeight="1">
      <c r="E16" s="103"/>
    </row>
    <row r="17" ht="30" customHeight="1">
      <c r="E17" s="103"/>
    </row>
    <row r="18" ht="30" customHeight="1">
      <c r="E18" s="103"/>
    </row>
    <row r="19" ht="30" customHeight="1">
      <c r="E19" s="103"/>
    </row>
  </sheetData>
  <sheetProtection/>
  <mergeCells count="2">
    <mergeCell ref="A1:B1"/>
    <mergeCell ref="A2:E2"/>
  </mergeCells>
  <printOptions/>
  <pageMargins left="0.39305555555555555" right="0.2361111111111111" top="0.39305555555555555" bottom="0.39305555555555555" header="0.4722222222222222" footer="0.511111111111111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100" workbookViewId="0" topLeftCell="A1">
      <selection activeCell="A1" sqref="A1"/>
    </sheetView>
  </sheetViews>
  <sheetFormatPr defaultColWidth="40.625" defaultRowHeight="24.75" customHeight="1"/>
  <cols>
    <col min="1" max="1" width="34.125" style="21" customWidth="1"/>
    <col min="2" max="2" width="23.25390625" style="21" customWidth="1"/>
    <col min="3" max="3" width="23.25390625" style="53" customWidth="1"/>
    <col min="4" max="16384" width="40.625" style="21" customWidth="1"/>
  </cols>
  <sheetData>
    <row r="1" spans="1:3" s="4" customFormat="1" ht="30" customHeight="1">
      <c r="A1" s="4" t="s">
        <v>35</v>
      </c>
      <c r="C1" s="68"/>
    </row>
    <row r="2" spans="1:3" ht="37.5" customHeight="1">
      <c r="A2" s="54" t="s">
        <v>36</v>
      </c>
      <c r="B2" s="54"/>
      <c r="C2" s="55"/>
    </row>
    <row r="3" spans="1:3" s="22" customFormat="1" ht="21.75" customHeight="1">
      <c r="A3" s="24"/>
      <c r="B3" s="24"/>
      <c r="C3" s="69" t="s">
        <v>37</v>
      </c>
    </row>
    <row r="4" spans="1:3" s="67" customFormat="1" ht="30" customHeight="1">
      <c r="A4" s="70" t="s">
        <v>38</v>
      </c>
      <c r="B4" s="70" t="s">
        <v>39</v>
      </c>
      <c r="C4" s="71" t="s">
        <v>40</v>
      </c>
    </row>
    <row r="5" spans="1:3" s="18" customFormat="1" ht="24.75" customHeight="1">
      <c r="A5" s="72" t="s">
        <v>41</v>
      </c>
      <c r="B5" s="73">
        <f>SUM(B6:B18)</f>
        <v>68900</v>
      </c>
      <c r="C5" s="74">
        <f>SUM(C6:C18)</f>
        <v>54146.1296</v>
      </c>
    </row>
    <row r="6" spans="1:3" s="22" customFormat="1" ht="24.75" customHeight="1">
      <c r="A6" s="75" t="s">
        <v>42</v>
      </c>
      <c r="B6" s="76">
        <v>24334</v>
      </c>
      <c r="C6" s="61">
        <f>15961+102</f>
        <v>16063</v>
      </c>
    </row>
    <row r="7" spans="1:3" s="22" customFormat="1" ht="24.75" customHeight="1">
      <c r="A7" s="75" t="s">
        <v>43</v>
      </c>
      <c r="B7" s="76">
        <v>11920</v>
      </c>
      <c r="C7" s="61">
        <v>7659</v>
      </c>
    </row>
    <row r="8" spans="1:3" s="22" customFormat="1" ht="24.75" customHeight="1">
      <c r="A8" s="75" t="s">
        <v>44</v>
      </c>
      <c r="B8" s="76">
        <v>5616</v>
      </c>
      <c r="C8" s="61">
        <v>4666</v>
      </c>
    </row>
    <row r="9" spans="1:3" s="22" customFormat="1" ht="24.75" customHeight="1">
      <c r="A9" s="75" t="s">
        <v>45</v>
      </c>
      <c r="B9" s="76">
        <v>7051</v>
      </c>
      <c r="C9" s="61">
        <v>4331</v>
      </c>
    </row>
    <row r="10" spans="1:3" s="22" customFormat="1" ht="24.75" customHeight="1">
      <c r="A10" s="75" t="s">
        <v>46</v>
      </c>
      <c r="B10" s="76">
        <v>3718</v>
      </c>
      <c r="C10" s="61">
        <v>3680</v>
      </c>
    </row>
    <row r="11" spans="1:3" s="22" customFormat="1" ht="24.75" customHeight="1">
      <c r="A11" s="75" t="s">
        <v>47</v>
      </c>
      <c r="B11" s="76">
        <v>950</v>
      </c>
      <c r="C11" s="61">
        <v>1630</v>
      </c>
    </row>
    <row r="12" spans="1:3" s="22" customFormat="1" ht="24.75" customHeight="1">
      <c r="A12" s="75" t="s">
        <v>48</v>
      </c>
      <c r="B12" s="76">
        <v>1560</v>
      </c>
      <c r="C12" s="61">
        <v>2945</v>
      </c>
    </row>
    <row r="13" spans="1:3" s="22" customFormat="1" ht="24.75" customHeight="1">
      <c r="A13" s="75" t="s">
        <v>49</v>
      </c>
      <c r="B13" s="76">
        <v>3966</v>
      </c>
      <c r="C13" s="61">
        <v>3300</v>
      </c>
    </row>
    <row r="14" spans="1:3" s="22" customFormat="1" ht="24.75" customHeight="1">
      <c r="A14" s="75" t="s">
        <v>50</v>
      </c>
      <c r="B14" s="76">
        <v>1281</v>
      </c>
      <c r="C14" s="61">
        <v>1154</v>
      </c>
    </row>
    <row r="15" spans="1:3" s="22" customFormat="1" ht="24.75" customHeight="1">
      <c r="A15" s="75" t="s">
        <v>51</v>
      </c>
      <c r="B15" s="76"/>
      <c r="C15" s="61">
        <v>3349</v>
      </c>
    </row>
    <row r="16" spans="1:3" s="22" customFormat="1" ht="24.75" customHeight="1">
      <c r="A16" s="75" t="s">
        <v>52</v>
      </c>
      <c r="B16" s="76">
        <v>8482</v>
      </c>
      <c r="C16" s="61">
        <v>5291</v>
      </c>
    </row>
    <row r="17" spans="1:3" s="22" customFormat="1" ht="24.75" customHeight="1">
      <c r="A17" s="75" t="s">
        <v>53</v>
      </c>
      <c r="B17" s="76">
        <v>22</v>
      </c>
      <c r="C17" s="61">
        <v>16.1296</v>
      </c>
    </row>
    <row r="18" spans="1:3" s="22" customFormat="1" ht="24.75" customHeight="1">
      <c r="A18" s="77" t="s">
        <v>54</v>
      </c>
      <c r="B18" s="78"/>
      <c r="C18" s="61">
        <v>62</v>
      </c>
    </row>
    <row r="19" spans="1:3" s="22" customFormat="1" ht="24.75" customHeight="1">
      <c r="A19" s="79" t="s">
        <v>55</v>
      </c>
      <c r="B19" s="65">
        <f>SUM(B20:B25)</f>
        <v>9158</v>
      </c>
      <c r="C19" s="65">
        <f>SUM(C20:C25)</f>
        <v>4954</v>
      </c>
    </row>
    <row r="20" spans="1:3" s="18" customFormat="1" ht="24.75" customHeight="1">
      <c r="A20" s="77" t="s">
        <v>56</v>
      </c>
      <c r="B20" s="61">
        <v>3800</v>
      </c>
      <c r="C20" s="61">
        <v>2722</v>
      </c>
    </row>
    <row r="21" spans="1:4" s="22" customFormat="1" ht="24.75" customHeight="1">
      <c r="A21" s="77" t="s">
        <v>57</v>
      </c>
      <c r="B21" s="61">
        <v>1078</v>
      </c>
      <c r="C21" s="61">
        <v>15</v>
      </c>
      <c r="D21" s="18"/>
    </row>
    <row r="22" spans="1:4" s="22" customFormat="1" ht="24.75" customHeight="1">
      <c r="A22" s="77" t="s">
        <v>58</v>
      </c>
      <c r="B22" s="61">
        <v>1500</v>
      </c>
      <c r="C22" s="61">
        <v>474</v>
      </c>
      <c r="D22" s="18"/>
    </row>
    <row r="23" spans="1:4" s="22" customFormat="1" ht="24.75" customHeight="1">
      <c r="A23" s="77" t="s">
        <v>59</v>
      </c>
      <c r="B23" s="61">
        <v>2700</v>
      </c>
      <c r="C23" s="61">
        <v>1665</v>
      </c>
      <c r="D23" s="18"/>
    </row>
    <row r="24" spans="1:4" s="22" customFormat="1" ht="24.75" customHeight="1">
      <c r="A24" s="80" t="s">
        <v>60</v>
      </c>
      <c r="B24" s="62">
        <v>80</v>
      </c>
      <c r="C24" s="62"/>
      <c r="D24" s="18"/>
    </row>
    <row r="25" spans="1:4" s="22" customFormat="1" ht="24.75" customHeight="1">
      <c r="A25" s="80" t="s">
        <v>61</v>
      </c>
      <c r="B25" s="62"/>
      <c r="C25" s="62">
        <v>78</v>
      </c>
      <c r="D25" s="18"/>
    </row>
    <row r="26" spans="1:3" s="22" customFormat="1" ht="24.75" customHeight="1">
      <c r="A26" s="64" t="s">
        <v>34</v>
      </c>
      <c r="B26" s="65">
        <f>B19+B5</f>
        <v>78058</v>
      </c>
      <c r="C26" s="65">
        <f>C19+C5</f>
        <v>59100.1296</v>
      </c>
    </row>
    <row r="27" spans="1:3" ht="24.75" customHeight="1">
      <c r="A27" s="66"/>
      <c r="C27" s="21"/>
    </row>
    <row r="28" spans="1:3" ht="24.75" customHeight="1">
      <c r="A28" s="66"/>
      <c r="C28" s="21"/>
    </row>
    <row r="29" spans="1:3" ht="24.75" customHeight="1">
      <c r="A29" s="66"/>
      <c r="C29" s="21"/>
    </row>
    <row r="30" spans="1:3" ht="24.75" customHeight="1">
      <c r="A30" s="66"/>
      <c r="C30" s="21"/>
    </row>
    <row r="31" spans="1:3" ht="24.75" customHeight="1">
      <c r="A31" s="66"/>
      <c r="C31" s="21"/>
    </row>
    <row r="32" spans="1:3" ht="24.75" customHeight="1">
      <c r="A32" s="66"/>
      <c r="C32" s="21"/>
    </row>
    <row r="33" spans="1:3" ht="24.75" customHeight="1">
      <c r="A33" s="66"/>
      <c r="C33" s="21"/>
    </row>
    <row r="34" spans="1:3" ht="24.75" customHeight="1">
      <c r="A34" s="66"/>
      <c r="C34" s="21"/>
    </row>
    <row r="35" spans="1:3" ht="24.75" customHeight="1">
      <c r="A35" s="66"/>
      <c r="C35" s="21"/>
    </row>
    <row r="36" spans="1:3" ht="24.75" customHeight="1">
      <c r="A36" s="66"/>
      <c r="C36" s="21"/>
    </row>
    <row r="37" spans="1:3" ht="24.75" customHeight="1">
      <c r="A37" s="66"/>
      <c r="C37" s="21"/>
    </row>
    <row r="38" spans="1:3" ht="24.75" customHeight="1">
      <c r="A38" s="66"/>
      <c r="C38" s="21"/>
    </row>
    <row r="39" spans="1:3" ht="24.75" customHeight="1">
      <c r="A39" s="66"/>
      <c r="C39" s="21"/>
    </row>
    <row r="40" spans="1:3" ht="24.75" customHeight="1">
      <c r="A40" s="66"/>
      <c r="C40" s="21"/>
    </row>
    <row r="41" spans="1:3" ht="24.75" customHeight="1">
      <c r="A41" s="66"/>
      <c r="C41" s="21"/>
    </row>
    <row r="42" spans="1:3" ht="24.75" customHeight="1">
      <c r="A42" s="66"/>
      <c r="C42" s="21"/>
    </row>
    <row r="43" spans="1:3" ht="24.75" customHeight="1">
      <c r="A43" s="66"/>
      <c r="C43" s="21"/>
    </row>
    <row r="44" spans="1:3" ht="24.75" customHeight="1">
      <c r="A44" s="66"/>
      <c r="C44" s="21"/>
    </row>
    <row r="45" spans="1:3" ht="24.75" customHeight="1">
      <c r="A45" s="66"/>
      <c r="C45" s="21"/>
    </row>
    <row r="46" spans="1:3" ht="24.75" customHeight="1">
      <c r="A46" s="66"/>
      <c r="C46" s="21"/>
    </row>
    <row r="47" spans="1:3" ht="24.75" customHeight="1">
      <c r="A47" s="66"/>
      <c r="C47" s="21"/>
    </row>
    <row r="48" spans="1:3" ht="24.75" customHeight="1">
      <c r="A48" s="66"/>
      <c r="C48" s="21"/>
    </row>
    <row r="49" spans="1:3" ht="24.75" customHeight="1">
      <c r="A49" s="66"/>
      <c r="C49" s="21"/>
    </row>
    <row r="50" spans="1:3" ht="24.75" customHeight="1">
      <c r="A50" s="66"/>
      <c r="C50" s="21"/>
    </row>
    <row r="51" spans="1:3" ht="24.75" customHeight="1">
      <c r="A51" s="66"/>
      <c r="C51" s="21"/>
    </row>
    <row r="52" spans="1:3" ht="24.75" customHeight="1">
      <c r="A52" s="66"/>
      <c r="C52" s="21"/>
    </row>
    <row r="53" spans="1:3" ht="24.75" customHeight="1">
      <c r="A53" s="66"/>
      <c r="C53" s="21"/>
    </row>
    <row r="54" spans="1:3" ht="24.75" customHeight="1">
      <c r="A54" s="66"/>
      <c r="C54" s="21"/>
    </row>
    <row r="55" spans="1:3" ht="24.75" customHeight="1">
      <c r="A55" s="66"/>
      <c r="C55" s="21"/>
    </row>
    <row r="56" spans="1:3" ht="24.75" customHeight="1">
      <c r="A56" s="66"/>
      <c r="C56" s="21"/>
    </row>
    <row r="57" spans="1:3" ht="24.75" customHeight="1">
      <c r="A57" s="66"/>
      <c r="C57" s="21"/>
    </row>
    <row r="58" spans="1:3" ht="24.75" customHeight="1">
      <c r="A58" s="66"/>
      <c r="C58" s="21"/>
    </row>
    <row r="59" spans="1:3" ht="24.75" customHeight="1">
      <c r="A59" s="66"/>
      <c r="C59" s="21"/>
    </row>
    <row r="60" spans="1:3" ht="24.75" customHeight="1">
      <c r="A60" s="66"/>
      <c r="C60" s="21"/>
    </row>
    <row r="61" spans="1:3" ht="24.75" customHeight="1">
      <c r="A61" s="66"/>
      <c r="C61" s="21"/>
    </row>
    <row r="62" ht="24.75" customHeight="1">
      <c r="A62" s="66"/>
    </row>
    <row r="63" ht="24.75" customHeight="1">
      <c r="A63" s="66"/>
    </row>
    <row r="64" ht="24.75" customHeight="1">
      <c r="A64" s="66"/>
    </row>
    <row r="65" ht="24.75" customHeight="1">
      <c r="A65" s="66"/>
    </row>
    <row r="66" ht="24.75" customHeight="1">
      <c r="A66" s="66"/>
    </row>
    <row r="67" ht="24.75" customHeight="1">
      <c r="A67" s="66"/>
    </row>
    <row r="68" ht="24.75" customHeight="1">
      <c r="A68" s="66"/>
    </row>
    <row r="69" ht="24.75" customHeight="1">
      <c r="A69" s="66"/>
    </row>
    <row r="70" ht="24.75" customHeight="1">
      <c r="A70" s="66"/>
    </row>
    <row r="71" ht="24.75" customHeight="1">
      <c r="A71" s="66"/>
    </row>
    <row r="72" ht="24.75" customHeight="1">
      <c r="A72" s="66"/>
    </row>
    <row r="73" ht="24.75" customHeight="1">
      <c r="A73" s="66"/>
    </row>
    <row r="74" ht="24.75" customHeight="1">
      <c r="A74" s="66"/>
    </row>
    <row r="75" ht="24.75" customHeight="1">
      <c r="A75" s="66"/>
    </row>
    <row r="76" ht="24.75" customHeight="1">
      <c r="A76" s="66"/>
    </row>
    <row r="77" ht="24.75" customHeight="1">
      <c r="A77" s="66"/>
    </row>
    <row r="78" ht="24.75" customHeight="1">
      <c r="A78" s="66"/>
    </row>
    <row r="79" ht="24.75" customHeight="1">
      <c r="A79" s="66"/>
    </row>
    <row r="80" ht="24.75" customHeight="1">
      <c r="A80" s="66"/>
    </row>
    <row r="81" ht="24.75" customHeight="1">
      <c r="A81" s="66"/>
    </row>
    <row r="82" ht="24.75" customHeight="1">
      <c r="A82" s="66"/>
    </row>
    <row r="83" ht="24.75" customHeight="1">
      <c r="A83" s="66"/>
    </row>
    <row r="84" ht="24.75" customHeight="1">
      <c r="A84" s="66"/>
    </row>
  </sheetData>
  <sheetProtection/>
  <mergeCells count="1">
    <mergeCell ref="A2:C2"/>
  </mergeCells>
  <printOptions/>
  <pageMargins left="0.7513888888888889" right="0.7513888888888889" top="0.8027777777777778" bottom="0.409027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zoomScaleSheetLayoutView="100" workbookViewId="0" topLeftCell="A1">
      <selection activeCell="A1" sqref="A1"/>
    </sheetView>
  </sheetViews>
  <sheetFormatPr defaultColWidth="40.625" defaultRowHeight="24.75" customHeight="1"/>
  <cols>
    <col min="1" max="1" width="35.125" style="21" customWidth="1"/>
    <col min="2" max="4" width="10.75390625" style="21" customWidth="1"/>
    <col min="5" max="5" width="16.875" style="21" customWidth="1"/>
    <col min="6" max="6" width="15.00390625" style="53" customWidth="1"/>
    <col min="7" max="255" width="40.625" style="21" customWidth="1"/>
  </cols>
  <sheetData>
    <row r="1" ht="54.75" customHeight="1">
      <c r="A1" s="4" t="s">
        <v>62</v>
      </c>
    </row>
    <row r="2" spans="1:6" ht="28.5" customHeight="1">
      <c r="A2" s="54" t="s">
        <v>63</v>
      </c>
      <c r="B2" s="54"/>
      <c r="C2" s="54"/>
      <c r="D2" s="54"/>
      <c r="E2" s="54"/>
      <c r="F2" s="55"/>
    </row>
    <row r="3" spans="1:6" s="51" customFormat="1" ht="27" customHeight="1">
      <c r="A3" s="56"/>
      <c r="B3" s="56"/>
      <c r="C3" s="56"/>
      <c r="D3" s="56"/>
      <c r="E3" s="56"/>
      <c r="F3" s="57" t="s">
        <v>2</v>
      </c>
    </row>
    <row r="4" spans="1:6" s="29" customFormat="1" ht="45.75" customHeight="1">
      <c r="A4" s="58" t="s">
        <v>64</v>
      </c>
      <c r="B4" s="58" t="s">
        <v>65</v>
      </c>
      <c r="C4" s="58" t="s">
        <v>66</v>
      </c>
      <c r="D4" s="58" t="s">
        <v>67</v>
      </c>
      <c r="E4" s="58" t="s">
        <v>68</v>
      </c>
      <c r="F4" s="59" t="s">
        <v>69</v>
      </c>
    </row>
    <row r="5" spans="1:255" s="18" customFormat="1" ht="33" customHeight="1">
      <c r="A5" s="60" t="s">
        <v>70</v>
      </c>
      <c r="B5" s="61">
        <v>20871</v>
      </c>
      <c r="C5" s="62">
        <v>2393</v>
      </c>
      <c r="D5" s="62"/>
      <c r="E5" s="62"/>
      <c r="F5" s="63">
        <f>B5-C5+D5+E5</f>
        <v>18478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52" customFormat="1" ht="33" customHeight="1">
      <c r="A6" s="60" t="s">
        <v>71</v>
      </c>
      <c r="B6" s="61">
        <v>93</v>
      </c>
      <c r="C6" s="61"/>
      <c r="D6" s="61"/>
      <c r="E6" s="61"/>
      <c r="F6" s="63">
        <f aca="true" t="shared" si="0" ref="F6:F24">B6-C6+D6+E6</f>
        <v>93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52" customFormat="1" ht="33" customHeight="1">
      <c r="A7" s="60" t="s">
        <v>72</v>
      </c>
      <c r="B7" s="61">
        <v>3981</v>
      </c>
      <c r="C7" s="61">
        <v>1288</v>
      </c>
      <c r="D7" s="61">
        <v>126</v>
      </c>
      <c r="E7" s="61"/>
      <c r="F7" s="63">
        <f t="shared" si="0"/>
        <v>2819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52" customFormat="1" ht="33" customHeight="1">
      <c r="A8" s="60" t="s">
        <v>73</v>
      </c>
      <c r="B8" s="61">
        <v>35775</v>
      </c>
      <c r="C8" s="61">
        <v>2040</v>
      </c>
      <c r="D8" s="61">
        <v>397</v>
      </c>
      <c r="E8" s="61"/>
      <c r="F8" s="63">
        <f t="shared" si="0"/>
        <v>34132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52" customFormat="1" ht="33" customHeight="1">
      <c r="A9" s="60" t="s">
        <v>74</v>
      </c>
      <c r="B9" s="61">
        <v>96</v>
      </c>
      <c r="C9" s="61">
        <v>68</v>
      </c>
      <c r="D9" s="61"/>
      <c r="E9" s="61"/>
      <c r="F9" s="63">
        <f t="shared" si="0"/>
        <v>28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52" customFormat="1" ht="33" customHeight="1">
      <c r="A10" s="60" t="s">
        <v>75</v>
      </c>
      <c r="B10" s="61">
        <v>1327</v>
      </c>
      <c r="C10" s="61">
        <v>292</v>
      </c>
      <c r="D10" s="61"/>
      <c r="E10" s="61"/>
      <c r="F10" s="63">
        <f t="shared" si="0"/>
        <v>1035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52" customFormat="1" ht="33" customHeight="1">
      <c r="A11" s="60" t="s">
        <v>76</v>
      </c>
      <c r="B11" s="61">
        <v>47116</v>
      </c>
      <c r="C11" s="61">
        <v>4178</v>
      </c>
      <c r="D11" s="61"/>
      <c r="E11" s="61"/>
      <c r="F11" s="63">
        <f t="shared" si="0"/>
        <v>42938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52" customFormat="1" ht="33" customHeight="1">
      <c r="A12" s="60" t="s">
        <v>77</v>
      </c>
      <c r="B12" s="61">
        <v>18854</v>
      </c>
      <c r="C12" s="61">
        <v>1635</v>
      </c>
      <c r="D12" s="61"/>
      <c r="E12" s="61"/>
      <c r="F12" s="63">
        <f t="shared" si="0"/>
        <v>17219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52" customFormat="1" ht="33" customHeight="1">
      <c r="A13" s="60" t="s">
        <v>78</v>
      </c>
      <c r="B13" s="61">
        <v>2909</v>
      </c>
      <c r="C13" s="61">
        <v>23</v>
      </c>
      <c r="D13" s="61">
        <v>106</v>
      </c>
      <c r="E13" s="61"/>
      <c r="F13" s="63">
        <f t="shared" si="0"/>
        <v>2992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52" customFormat="1" ht="33" customHeight="1">
      <c r="A14" s="60" t="s">
        <v>79</v>
      </c>
      <c r="B14" s="61">
        <v>15636</v>
      </c>
      <c r="C14" s="61">
        <v>3831</v>
      </c>
      <c r="D14" s="61">
        <v>2371</v>
      </c>
      <c r="E14" s="61"/>
      <c r="F14" s="63">
        <f t="shared" si="0"/>
        <v>14176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52" customFormat="1" ht="33" customHeight="1">
      <c r="A15" s="60" t="s">
        <v>80</v>
      </c>
      <c r="B15" s="61">
        <v>5931</v>
      </c>
      <c r="C15" s="61">
        <v>241</v>
      </c>
      <c r="D15" s="61">
        <v>35</v>
      </c>
      <c r="E15" s="61"/>
      <c r="F15" s="63">
        <f t="shared" si="0"/>
        <v>5725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52" customFormat="1" ht="33" customHeight="1">
      <c r="A16" s="60" t="s">
        <v>81</v>
      </c>
      <c r="B16" s="61">
        <v>2026</v>
      </c>
      <c r="C16" s="61">
        <v>1977</v>
      </c>
      <c r="D16" s="61">
        <v>292</v>
      </c>
      <c r="E16" s="61"/>
      <c r="F16" s="63">
        <f t="shared" si="0"/>
        <v>341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52" customFormat="1" ht="33" customHeight="1">
      <c r="A17" s="60" t="s">
        <v>82</v>
      </c>
      <c r="B17" s="61">
        <v>2100</v>
      </c>
      <c r="C17" s="61"/>
      <c r="D17" s="61"/>
      <c r="E17" s="61"/>
      <c r="F17" s="63">
        <f t="shared" si="0"/>
        <v>2100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52" customFormat="1" ht="33" customHeight="1">
      <c r="A18" s="60" t="s">
        <v>83</v>
      </c>
      <c r="B18" s="61">
        <v>674</v>
      </c>
      <c r="C18" s="61">
        <v>64</v>
      </c>
      <c r="D18" s="61"/>
      <c r="E18" s="61"/>
      <c r="F18" s="63">
        <f t="shared" si="0"/>
        <v>610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52" customFormat="1" ht="33" customHeight="1">
      <c r="A19" s="60" t="s">
        <v>84</v>
      </c>
      <c r="B19" s="61">
        <v>30014</v>
      </c>
      <c r="C19" s="62">
        <v>274</v>
      </c>
      <c r="D19" s="62"/>
      <c r="E19" s="62"/>
      <c r="F19" s="63">
        <f t="shared" si="0"/>
        <v>29740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18" customFormat="1" ht="33" customHeight="1">
      <c r="A20" s="60" t="s">
        <v>85</v>
      </c>
      <c r="B20" s="61">
        <v>2264</v>
      </c>
      <c r="C20" s="61">
        <v>654</v>
      </c>
      <c r="D20" s="61"/>
      <c r="E20" s="61">
        <v>4171</v>
      </c>
      <c r="F20" s="63">
        <f t="shared" si="0"/>
        <v>5781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52" customFormat="1" ht="33" customHeight="1">
      <c r="A21" s="60" t="s">
        <v>86</v>
      </c>
      <c r="B21" s="61">
        <v>439</v>
      </c>
      <c r="C21" s="61"/>
      <c r="D21" s="61"/>
      <c r="E21" s="61"/>
      <c r="F21" s="63">
        <f t="shared" si="0"/>
        <v>439</v>
      </c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52" customFormat="1" ht="33" customHeight="1">
      <c r="A22" s="60" t="s">
        <v>87</v>
      </c>
      <c r="B22" s="61">
        <v>10967</v>
      </c>
      <c r="C22" s="61"/>
      <c r="D22" s="61"/>
      <c r="E22" s="61"/>
      <c r="F22" s="63">
        <f t="shared" si="0"/>
        <v>10967</v>
      </c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52" customFormat="1" ht="33" customHeight="1">
      <c r="A23" s="60" t="s">
        <v>88</v>
      </c>
      <c r="B23" s="61">
        <v>800</v>
      </c>
      <c r="C23" s="61"/>
      <c r="D23" s="61"/>
      <c r="E23" s="61"/>
      <c r="F23" s="63">
        <f t="shared" si="0"/>
        <v>800</v>
      </c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52" customFormat="1" ht="33" customHeight="1">
      <c r="A24" s="60" t="s">
        <v>89</v>
      </c>
      <c r="B24" s="61">
        <v>2100</v>
      </c>
      <c r="C24" s="62"/>
      <c r="D24" s="62"/>
      <c r="E24" s="62"/>
      <c r="F24" s="63">
        <f t="shared" si="0"/>
        <v>2100</v>
      </c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52" customFormat="1" ht="33" customHeight="1">
      <c r="A25" s="64" t="s">
        <v>34</v>
      </c>
      <c r="B25" s="65">
        <f aca="true" t="shared" si="1" ref="B25:F25">SUM(B5:B24)</f>
        <v>203973</v>
      </c>
      <c r="C25" s="65">
        <f t="shared" si="1"/>
        <v>18958</v>
      </c>
      <c r="D25" s="65">
        <f t="shared" si="1"/>
        <v>3327</v>
      </c>
      <c r="E25" s="65">
        <f t="shared" si="1"/>
        <v>4171</v>
      </c>
      <c r="F25" s="65">
        <f t="shared" si="1"/>
        <v>192513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6" ht="24.75" customHeight="1">
      <c r="A26" s="66"/>
      <c r="F26" s="21"/>
    </row>
    <row r="27" spans="1:6" ht="24.75" customHeight="1">
      <c r="A27" s="66"/>
      <c r="F27" s="21"/>
    </row>
    <row r="28" spans="1:6" ht="24.75" customHeight="1">
      <c r="A28" s="66"/>
      <c r="F28" s="21"/>
    </row>
    <row r="29" spans="1:6" ht="24.75" customHeight="1">
      <c r="A29" s="66"/>
      <c r="F29" s="21"/>
    </row>
    <row r="30" spans="1:6" ht="24.75" customHeight="1">
      <c r="A30" s="66"/>
      <c r="F30" s="21"/>
    </row>
    <row r="31" spans="1:6" ht="24.75" customHeight="1">
      <c r="A31" s="66"/>
      <c r="F31" s="21"/>
    </row>
    <row r="32" spans="1:6" ht="24.75" customHeight="1">
      <c r="A32" s="66"/>
      <c r="F32" s="21"/>
    </row>
    <row r="33" spans="1:6" ht="24.75" customHeight="1">
      <c r="A33" s="66"/>
      <c r="F33" s="21"/>
    </row>
    <row r="34" spans="1:6" ht="24.75" customHeight="1">
      <c r="A34" s="66"/>
      <c r="F34" s="21"/>
    </row>
    <row r="35" spans="1:6" ht="24.75" customHeight="1">
      <c r="A35" s="66"/>
      <c r="F35" s="21"/>
    </row>
    <row r="36" spans="1:6" ht="24.75" customHeight="1">
      <c r="A36" s="66"/>
      <c r="F36" s="21"/>
    </row>
    <row r="37" spans="1:6" ht="24.75" customHeight="1">
      <c r="A37" s="66"/>
      <c r="F37" s="21"/>
    </row>
    <row r="38" spans="1:6" ht="24.75" customHeight="1">
      <c r="A38" s="66"/>
      <c r="F38" s="21"/>
    </row>
    <row r="39" spans="1:6" ht="24.75" customHeight="1">
      <c r="A39" s="66"/>
      <c r="F39" s="21"/>
    </row>
    <row r="40" spans="1:6" ht="24.75" customHeight="1">
      <c r="A40" s="66"/>
      <c r="F40" s="21"/>
    </row>
    <row r="41" spans="1:6" ht="24.75" customHeight="1">
      <c r="A41" s="66"/>
      <c r="F41" s="21"/>
    </row>
    <row r="42" spans="1:6" ht="24.75" customHeight="1">
      <c r="A42" s="66"/>
      <c r="F42" s="21"/>
    </row>
    <row r="43" spans="1:6" ht="24.75" customHeight="1">
      <c r="A43" s="66"/>
      <c r="F43" s="21"/>
    </row>
    <row r="44" spans="1:6" ht="24.75" customHeight="1">
      <c r="A44" s="66"/>
      <c r="F44" s="21"/>
    </row>
    <row r="45" spans="1:6" ht="24.75" customHeight="1">
      <c r="A45" s="66"/>
      <c r="F45" s="21"/>
    </row>
    <row r="46" spans="1:6" ht="24.75" customHeight="1">
      <c r="A46" s="66"/>
      <c r="F46" s="21"/>
    </row>
    <row r="47" spans="1:6" ht="24.75" customHeight="1">
      <c r="A47" s="66"/>
      <c r="F47" s="21"/>
    </row>
    <row r="48" spans="1:6" ht="24.75" customHeight="1">
      <c r="A48" s="66"/>
      <c r="F48" s="21"/>
    </row>
    <row r="49" spans="1:6" ht="24.75" customHeight="1">
      <c r="A49" s="66"/>
      <c r="F49" s="21"/>
    </row>
    <row r="50" spans="1:6" ht="24.75" customHeight="1">
      <c r="A50" s="66"/>
      <c r="F50" s="21"/>
    </row>
    <row r="51" spans="1:6" ht="24.75" customHeight="1">
      <c r="A51" s="66"/>
      <c r="F51" s="21"/>
    </row>
    <row r="52" spans="1:6" ht="24.75" customHeight="1">
      <c r="A52" s="66"/>
      <c r="F52" s="21"/>
    </row>
    <row r="53" spans="1:6" ht="24.75" customHeight="1">
      <c r="A53" s="66"/>
      <c r="F53" s="21"/>
    </row>
    <row r="54" spans="1:6" ht="24.75" customHeight="1">
      <c r="A54" s="66"/>
      <c r="F54" s="21"/>
    </row>
    <row r="55" spans="1:6" ht="24.75" customHeight="1">
      <c r="A55" s="66"/>
      <c r="F55" s="21"/>
    </row>
    <row r="56" spans="1:6" ht="24.75" customHeight="1">
      <c r="A56" s="66"/>
      <c r="F56" s="21"/>
    </row>
    <row r="57" spans="1:6" ht="24.75" customHeight="1">
      <c r="A57" s="66"/>
      <c r="F57" s="21"/>
    </row>
    <row r="58" spans="1:6" ht="24.75" customHeight="1">
      <c r="A58" s="66"/>
      <c r="F58" s="21"/>
    </row>
    <row r="59" spans="1:6" ht="24.75" customHeight="1">
      <c r="A59" s="66"/>
      <c r="F59" s="21"/>
    </row>
    <row r="60" spans="1:6" ht="24.75" customHeight="1">
      <c r="A60" s="66"/>
      <c r="F60" s="21"/>
    </row>
    <row r="61" ht="24.75" customHeight="1">
      <c r="A61" s="66"/>
    </row>
    <row r="62" ht="24.75" customHeight="1">
      <c r="A62" s="66"/>
    </row>
    <row r="63" ht="24.75" customHeight="1">
      <c r="A63" s="66"/>
    </row>
    <row r="64" ht="24.75" customHeight="1">
      <c r="A64" s="66"/>
    </row>
    <row r="65" ht="24.75" customHeight="1">
      <c r="A65" s="66"/>
    </row>
    <row r="66" ht="24.75" customHeight="1">
      <c r="A66" s="66"/>
    </row>
    <row r="67" ht="24.75" customHeight="1">
      <c r="A67" s="66"/>
    </row>
    <row r="68" ht="24.75" customHeight="1">
      <c r="A68" s="66"/>
    </row>
    <row r="69" ht="24.75" customHeight="1">
      <c r="A69" s="66"/>
    </row>
    <row r="70" ht="24.75" customHeight="1">
      <c r="A70" s="66"/>
    </row>
    <row r="71" ht="24.75" customHeight="1">
      <c r="A71" s="66"/>
    </row>
    <row r="72" ht="24.75" customHeight="1">
      <c r="A72" s="66"/>
    </row>
    <row r="73" ht="24.75" customHeight="1">
      <c r="A73" s="66"/>
    </row>
    <row r="74" ht="24.75" customHeight="1">
      <c r="A74" s="66"/>
    </row>
    <row r="75" ht="24.75" customHeight="1">
      <c r="A75" s="66"/>
    </row>
    <row r="76" ht="24.75" customHeight="1">
      <c r="A76" s="66"/>
    </row>
    <row r="77" ht="24.75" customHeight="1">
      <c r="A77" s="66"/>
    </row>
    <row r="78" ht="24.75" customHeight="1">
      <c r="A78" s="66"/>
    </row>
    <row r="79" ht="24.75" customHeight="1">
      <c r="A79" s="66"/>
    </row>
    <row r="80" ht="24.75" customHeight="1">
      <c r="A80" s="66"/>
    </row>
    <row r="81" ht="24.75" customHeight="1">
      <c r="A81" s="66"/>
    </row>
    <row r="82" ht="24.75" customHeight="1">
      <c r="A82" s="66"/>
    </row>
    <row r="83" ht="24.75" customHeight="1">
      <c r="A83" s="66"/>
    </row>
  </sheetData>
  <sheetProtection/>
  <mergeCells count="1">
    <mergeCell ref="A2:F2"/>
  </mergeCells>
  <printOptions/>
  <pageMargins left="0.7513888888888889" right="0.7513888888888889" top="0.39305555555555555" bottom="0.40902777777777777" header="0.5111111111111111" footer="0.3145833333333333"/>
  <pageSetup fitToHeight="0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" width="33.50390625" style="43" customWidth="1"/>
    <col min="2" max="2" width="13.625" style="43" customWidth="1"/>
    <col min="3" max="3" width="21.625" style="43" customWidth="1"/>
    <col min="4" max="4" width="13.125" style="43" customWidth="1"/>
    <col min="5" max="16384" width="9.125" style="44" customWidth="1"/>
  </cols>
  <sheetData>
    <row r="1" ht="24" customHeight="1">
      <c r="A1" s="45" t="s">
        <v>90</v>
      </c>
    </row>
    <row r="2" spans="1:4" s="39" customFormat="1" ht="60" customHeight="1">
      <c r="A2" s="46" t="s">
        <v>91</v>
      </c>
      <c r="B2" s="46"/>
      <c r="C2" s="46"/>
      <c r="D2" s="46"/>
    </row>
    <row r="3" spans="1:4" s="40" customFormat="1" ht="30" customHeight="1">
      <c r="A3" s="47" t="s">
        <v>92</v>
      </c>
      <c r="B3" s="48"/>
      <c r="C3" s="48"/>
      <c r="D3" s="48"/>
    </row>
    <row r="4" spans="1:4" s="41" customFormat="1" ht="34.5" customHeight="1">
      <c r="A4" s="49" t="s">
        <v>93</v>
      </c>
      <c r="B4" s="49" t="s">
        <v>94</v>
      </c>
      <c r="C4" s="49" t="s">
        <v>93</v>
      </c>
      <c r="D4" s="49" t="s">
        <v>94</v>
      </c>
    </row>
    <row r="5" spans="1:4" s="40" customFormat="1" ht="34.5" customHeight="1">
      <c r="A5" s="50" t="s">
        <v>95</v>
      </c>
      <c r="B5" s="15">
        <v>59100</v>
      </c>
      <c r="C5" s="50" t="s">
        <v>96</v>
      </c>
      <c r="D5" s="15">
        <v>192513</v>
      </c>
    </row>
    <row r="6" spans="1:4" s="40" customFormat="1" ht="34.5" customHeight="1">
      <c r="A6" s="50" t="s">
        <v>97</v>
      </c>
      <c r="B6" s="15">
        <f>SUM(B7:B9)</f>
        <v>89375</v>
      </c>
      <c r="C6" s="50" t="s">
        <v>98</v>
      </c>
      <c r="D6" s="15">
        <v>8451</v>
      </c>
    </row>
    <row r="7" spans="1:4" s="40" customFormat="1" ht="34.5" customHeight="1">
      <c r="A7" s="50" t="s">
        <v>99</v>
      </c>
      <c r="B7" s="15">
        <v>16885</v>
      </c>
      <c r="C7" s="50" t="s">
        <v>100</v>
      </c>
      <c r="D7" s="15">
        <v>1800</v>
      </c>
    </row>
    <row r="8" spans="1:4" s="40" customFormat="1" ht="34.5" customHeight="1">
      <c r="A8" s="50" t="s">
        <v>101</v>
      </c>
      <c r="B8" s="15">
        <v>44207</v>
      </c>
      <c r="C8" s="50" t="s">
        <v>102</v>
      </c>
      <c r="D8" s="15">
        <v>56</v>
      </c>
    </row>
    <row r="9" spans="1:4" s="40" customFormat="1" ht="34.5" customHeight="1">
      <c r="A9" s="50" t="s">
        <v>103</v>
      </c>
      <c r="B9" s="15">
        <v>28283</v>
      </c>
      <c r="C9" s="50"/>
      <c r="D9" s="15"/>
    </row>
    <row r="10" spans="1:4" s="40" customFormat="1" ht="34.5" customHeight="1">
      <c r="A10" s="50" t="s">
        <v>104</v>
      </c>
      <c r="B10" s="15">
        <v>38433</v>
      </c>
      <c r="C10" s="50"/>
      <c r="D10" s="15"/>
    </row>
    <row r="11" spans="1:4" s="40" customFormat="1" ht="34.5" customHeight="1">
      <c r="A11" s="50" t="s">
        <v>105</v>
      </c>
      <c r="B11" s="15">
        <f>6801+3327</f>
        <v>10128</v>
      </c>
      <c r="C11" s="50"/>
      <c r="D11" s="15"/>
    </row>
    <row r="12" spans="1:4" s="40" customFormat="1" ht="34.5" customHeight="1">
      <c r="A12" s="50" t="s">
        <v>106</v>
      </c>
      <c r="B12" s="15">
        <f>1613+4171</f>
        <v>5784</v>
      </c>
      <c r="C12" s="50"/>
      <c r="D12" s="15"/>
    </row>
    <row r="13" spans="1:4" s="42" customFormat="1" ht="34.5" customHeight="1">
      <c r="A13" s="11" t="s">
        <v>107</v>
      </c>
      <c r="B13" s="13">
        <f>SUM(B10:B12,B5:B6)</f>
        <v>202820</v>
      </c>
      <c r="C13" s="11" t="s">
        <v>108</v>
      </c>
      <c r="D13" s="13">
        <f>SUM(D5:D12)</f>
        <v>202820</v>
      </c>
    </row>
    <row r="14" s="43" customFormat="1" ht="18.75" customHeight="1"/>
  </sheetData>
  <sheetProtection/>
  <mergeCells count="2">
    <mergeCell ref="A2:D2"/>
    <mergeCell ref="A3:D3"/>
  </mergeCells>
  <printOptions/>
  <pageMargins left="0.7479166666666667" right="0.7868055555555555" top="1" bottom="1" header="0.5111111111111111" footer="0.5111111111111111"/>
  <pageSetup fitToHeight="0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"/>
  <sheetViews>
    <sheetView zoomScaleSheetLayoutView="100" workbookViewId="0" topLeftCell="A1">
      <selection activeCell="G13" sqref="G13"/>
    </sheetView>
  </sheetViews>
  <sheetFormatPr defaultColWidth="40.625" defaultRowHeight="24.75" customHeight="1"/>
  <cols>
    <col min="1" max="1" width="24.625" style="21" customWidth="1"/>
    <col min="2" max="2" width="9.375" style="21" customWidth="1"/>
    <col min="3" max="3" width="8.75390625" style="21" customWidth="1"/>
    <col min="4" max="4" width="23.00390625" style="21" customWidth="1"/>
    <col min="5" max="5" width="10.00390625" style="21" customWidth="1"/>
    <col min="6" max="6" width="9.375" style="21" customWidth="1"/>
    <col min="7" max="254" width="40.625" style="21" customWidth="1"/>
  </cols>
  <sheetData>
    <row r="1" spans="1:7" ht="39" customHeight="1">
      <c r="A1" s="4" t="s">
        <v>109</v>
      </c>
      <c r="B1" s="22"/>
      <c r="C1" s="22"/>
      <c r="D1" s="22"/>
      <c r="E1" s="22"/>
      <c r="F1" s="22"/>
      <c r="G1" s="22"/>
    </row>
    <row r="2" spans="1:7" ht="36.75" customHeight="1">
      <c r="A2" s="23" t="s">
        <v>110</v>
      </c>
      <c r="B2" s="23"/>
      <c r="C2" s="23"/>
      <c r="D2" s="23"/>
      <c r="E2" s="23"/>
      <c r="F2" s="23"/>
      <c r="G2" s="22"/>
    </row>
    <row r="3" spans="1:254" s="2" customFormat="1" ht="24" customHeight="1">
      <c r="A3" s="24"/>
      <c r="B3" s="24"/>
      <c r="C3" s="25"/>
      <c r="D3" s="22"/>
      <c r="E3" s="22"/>
      <c r="F3" s="26" t="s">
        <v>37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 s="17" customFormat="1" ht="39" customHeight="1">
      <c r="A4" s="27" t="s">
        <v>111</v>
      </c>
      <c r="B4" s="27" t="s">
        <v>112</v>
      </c>
      <c r="C4" s="27" t="s">
        <v>113</v>
      </c>
      <c r="D4" s="28" t="s">
        <v>111</v>
      </c>
      <c r="E4" s="27" t="s">
        <v>112</v>
      </c>
      <c r="F4" s="27" t="s">
        <v>113</v>
      </c>
      <c r="G4" s="22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18" customFormat="1" ht="27" customHeight="1">
      <c r="A5" s="30" t="s">
        <v>114</v>
      </c>
      <c r="B5" s="31"/>
      <c r="C5" s="31"/>
      <c r="D5" s="32" t="s">
        <v>115</v>
      </c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s="2" customFormat="1" ht="27" customHeight="1">
      <c r="A6" s="34" t="s">
        <v>116</v>
      </c>
      <c r="B6" s="35"/>
      <c r="C6" s="35"/>
      <c r="D6" s="32" t="s">
        <v>117</v>
      </c>
      <c r="E6" s="36"/>
      <c r="F6" s="3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s="2" customFormat="1" ht="27" customHeight="1">
      <c r="A7" s="34"/>
      <c r="B7" s="35"/>
      <c r="C7" s="35"/>
      <c r="D7" s="32" t="s">
        <v>118</v>
      </c>
      <c r="E7" s="36"/>
      <c r="F7" s="3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" customFormat="1" ht="27" customHeight="1">
      <c r="A8" s="34"/>
      <c r="B8" s="35"/>
      <c r="C8" s="35"/>
      <c r="D8" s="32" t="s">
        <v>119</v>
      </c>
      <c r="E8" s="36"/>
      <c r="F8" s="3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18" customFormat="1" ht="27" customHeight="1">
      <c r="A9" s="30"/>
      <c r="B9" s="31"/>
      <c r="C9" s="31"/>
      <c r="D9" s="32" t="s">
        <v>120</v>
      </c>
      <c r="E9" s="36"/>
      <c r="F9" s="3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" customFormat="1" ht="27" customHeight="1">
      <c r="A10" s="30"/>
      <c r="B10" s="31"/>
      <c r="C10" s="31"/>
      <c r="D10" s="32" t="s">
        <v>121</v>
      </c>
      <c r="E10" s="36"/>
      <c r="F10" s="3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" customFormat="1" ht="27" customHeight="1">
      <c r="A11" s="37"/>
      <c r="B11" s="36"/>
      <c r="C11" s="36"/>
      <c r="D11" s="32" t="s">
        <v>122</v>
      </c>
      <c r="E11" s="36"/>
      <c r="F11" s="3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" customFormat="1" ht="27" customHeight="1">
      <c r="A12" s="32"/>
      <c r="B12" s="36"/>
      <c r="C12" s="36"/>
      <c r="D12" s="32" t="s">
        <v>123</v>
      </c>
      <c r="E12" s="36"/>
      <c r="F12" s="3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18" customFormat="1" ht="27" customHeight="1">
      <c r="A13" s="37"/>
      <c r="B13" s="33"/>
      <c r="C13" s="33"/>
      <c r="D13" s="32" t="s">
        <v>124</v>
      </c>
      <c r="E13" s="36">
        <v>7167</v>
      </c>
      <c r="F13" s="36">
        <v>7167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" customFormat="1" ht="27" customHeight="1">
      <c r="A14" s="32"/>
      <c r="B14" s="36"/>
      <c r="C14" s="36"/>
      <c r="D14" s="37" t="s">
        <v>125</v>
      </c>
      <c r="E14" s="33">
        <v>1800</v>
      </c>
      <c r="F14" s="33">
        <v>1468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" customFormat="1" ht="27" customHeight="1">
      <c r="A15" s="32"/>
      <c r="B15" s="36"/>
      <c r="C15" s="36"/>
      <c r="D15" s="32" t="s">
        <v>126</v>
      </c>
      <c r="E15" s="36"/>
      <c r="F15" s="3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19" customFormat="1" ht="27" customHeight="1">
      <c r="A16" s="32"/>
      <c r="B16" s="36"/>
      <c r="C16" s="36"/>
      <c r="D16" s="32" t="s">
        <v>127</v>
      </c>
      <c r="E16" s="36"/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0" customFormat="1" ht="27" customHeight="1">
      <c r="A17" s="38" t="s">
        <v>128</v>
      </c>
      <c r="B17" s="33"/>
      <c r="C17" s="33"/>
      <c r="D17" s="38" t="s">
        <v>129</v>
      </c>
      <c r="E17" s="33">
        <f>SUM(E5:E16)</f>
        <v>8967</v>
      </c>
      <c r="F17" s="33">
        <f>SUM(F5:F16)</f>
        <v>8635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" customFormat="1" ht="27" customHeight="1">
      <c r="A18" s="32" t="s">
        <v>97</v>
      </c>
      <c r="B18" s="36">
        <v>165</v>
      </c>
      <c r="C18" s="36">
        <v>165</v>
      </c>
      <c r="D18" s="32" t="s">
        <v>98</v>
      </c>
      <c r="E18" s="36"/>
      <c r="F18" s="3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" customFormat="1" ht="27" customHeight="1">
      <c r="A19" s="32" t="s">
        <v>130</v>
      </c>
      <c r="B19" s="36"/>
      <c r="C19" s="36"/>
      <c r="D19" s="32" t="s">
        <v>100</v>
      </c>
      <c r="E19" s="36"/>
      <c r="F19" s="3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19" customFormat="1" ht="27" customHeight="1">
      <c r="A20" s="32" t="s">
        <v>131</v>
      </c>
      <c r="B20" s="36">
        <v>7002</v>
      </c>
      <c r="C20" s="36">
        <v>7002</v>
      </c>
      <c r="D20" s="32" t="s">
        <v>102</v>
      </c>
      <c r="E20" s="36"/>
      <c r="F20" s="36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19" customFormat="1" ht="27" customHeight="1">
      <c r="A21" s="37" t="s">
        <v>132</v>
      </c>
      <c r="B21" s="33">
        <v>1800</v>
      </c>
      <c r="C21" s="33">
        <v>1800</v>
      </c>
      <c r="D21" s="32" t="s">
        <v>133</v>
      </c>
      <c r="E21" s="36"/>
      <c r="F21" s="36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9" customFormat="1" ht="27" customHeight="1">
      <c r="A22" s="32" t="s">
        <v>134</v>
      </c>
      <c r="B22" s="36"/>
      <c r="C22" s="36"/>
      <c r="D22" s="32" t="s">
        <v>135</v>
      </c>
      <c r="E22" s="36"/>
      <c r="F22" s="36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9" customFormat="1" ht="27" customHeight="1">
      <c r="A23" s="32" t="s">
        <v>136</v>
      </c>
      <c r="B23" s="36"/>
      <c r="C23" s="36"/>
      <c r="D23" s="32" t="s">
        <v>137</v>
      </c>
      <c r="E23" s="36"/>
      <c r="F23" s="36">
        <v>332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0" customFormat="1" ht="22.5" customHeight="1">
      <c r="A24" s="38" t="s">
        <v>138</v>
      </c>
      <c r="B24" s="33">
        <f aca="true" t="shared" si="0" ref="B24:F24">SUM(B17:B23)</f>
        <v>8967</v>
      </c>
      <c r="C24" s="33">
        <f t="shared" si="0"/>
        <v>8967</v>
      </c>
      <c r="D24" s="38" t="s">
        <v>139</v>
      </c>
      <c r="E24" s="33">
        <f t="shared" si="0"/>
        <v>8967</v>
      </c>
      <c r="F24" s="33">
        <f t="shared" si="0"/>
        <v>8967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8" customFormat="1" ht="22.5" customHeight="1">
      <c r="A25" s="18" t="s">
        <v>140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1">
    <mergeCell ref="A2:F2"/>
  </mergeCells>
  <printOptions/>
  <pageMargins left="0.7868055555555555" right="0.7868055555555555" top="0.4326388888888889" bottom="0" header="0.5111111111111111" footer="0.5111111111111111"/>
  <pageSetup fitToHeight="0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zoomScaleSheetLayoutView="100" workbookViewId="0" topLeftCell="A1">
      <selection activeCell="K9" sqref="J9:K9"/>
    </sheetView>
  </sheetViews>
  <sheetFormatPr defaultColWidth="9.00390625" defaultRowHeight="14.25"/>
  <cols>
    <col min="1" max="1" width="27.625" style="0" customWidth="1"/>
    <col min="2" max="2" width="10.50390625" style="0" customWidth="1"/>
    <col min="3" max="3" width="26.875" style="0" customWidth="1"/>
    <col min="4" max="4" width="11.00390625" style="0" customWidth="1"/>
  </cols>
  <sheetData>
    <row r="2" spans="1:3" ht="30" customHeight="1">
      <c r="A2" s="4" t="s">
        <v>141</v>
      </c>
      <c r="C2" s="5"/>
    </row>
    <row r="3" spans="1:4" ht="39" customHeight="1">
      <c r="A3" s="6" t="s">
        <v>142</v>
      </c>
      <c r="B3" s="6"/>
      <c r="C3" s="6"/>
      <c r="D3" s="6"/>
    </row>
    <row r="4" spans="3:4" ht="27" customHeight="1">
      <c r="C4" s="7" t="s">
        <v>143</v>
      </c>
      <c r="D4" s="8"/>
    </row>
    <row r="5" spans="1:4" s="1" customFormat="1" ht="27" customHeight="1">
      <c r="A5" s="9" t="s">
        <v>144</v>
      </c>
      <c r="B5" s="10"/>
      <c r="C5" s="9" t="s">
        <v>145</v>
      </c>
      <c r="D5" s="10"/>
    </row>
    <row r="6" spans="1:4" s="1" customFormat="1" ht="27" customHeight="1">
      <c r="A6" s="11" t="s">
        <v>146</v>
      </c>
      <c r="B6" s="11" t="s">
        <v>147</v>
      </c>
      <c r="C6" s="11" t="s">
        <v>146</v>
      </c>
      <c r="D6" s="11" t="s">
        <v>147</v>
      </c>
    </row>
    <row r="7" spans="1:4" s="2" customFormat="1" ht="27" customHeight="1">
      <c r="A7" s="12" t="s">
        <v>148</v>
      </c>
      <c r="B7" s="13">
        <f>SUM(B8:B9)</f>
        <v>69693</v>
      </c>
      <c r="C7" s="12" t="s">
        <v>149</v>
      </c>
      <c r="D7" s="13">
        <f>SUM(D8:D9)</f>
        <v>66325</v>
      </c>
    </row>
    <row r="8" spans="1:4" s="2" customFormat="1" ht="27" customHeight="1">
      <c r="A8" s="14" t="s">
        <v>150</v>
      </c>
      <c r="B8" s="15">
        <v>23593</v>
      </c>
      <c r="C8" s="14" t="s">
        <v>150</v>
      </c>
      <c r="D8" s="15">
        <v>20225</v>
      </c>
    </row>
    <row r="9" spans="1:4" s="2" customFormat="1" ht="27" customHeight="1">
      <c r="A9" s="14" t="s">
        <v>151</v>
      </c>
      <c r="B9" s="15">
        <v>46100</v>
      </c>
      <c r="C9" s="14" t="s">
        <v>151</v>
      </c>
      <c r="D9" s="15">
        <v>46100</v>
      </c>
    </row>
    <row r="10" spans="1:4" s="2" customFormat="1" ht="27" customHeight="1">
      <c r="A10" s="12" t="s">
        <v>152</v>
      </c>
      <c r="B10" s="13">
        <f>SUM(B11:B12)</f>
        <v>10128</v>
      </c>
      <c r="C10" s="12" t="s">
        <v>152</v>
      </c>
      <c r="D10" s="13">
        <f>SUM(D11:D12)</f>
        <v>10128</v>
      </c>
    </row>
    <row r="11" spans="1:4" s="2" customFormat="1" ht="27" customHeight="1">
      <c r="A11" s="14" t="s">
        <v>150</v>
      </c>
      <c r="B11" s="15">
        <v>10128</v>
      </c>
      <c r="C11" s="14" t="s">
        <v>150</v>
      </c>
      <c r="D11" s="15">
        <v>10128</v>
      </c>
    </row>
    <row r="12" spans="1:4" s="2" customFormat="1" ht="27" customHeight="1">
      <c r="A12" s="14" t="s">
        <v>151</v>
      </c>
      <c r="B12" s="15"/>
      <c r="C12" s="14" t="s">
        <v>151</v>
      </c>
      <c r="D12" s="15"/>
    </row>
    <row r="13" spans="1:4" s="1" customFormat="1" ht="27" customHeight="1">
      <c r="A13" s="16" t="s">
        <v>153</v>
      </c>
      <c r="B13" s="13">
        <f>SUM(B14:B15)</f>
        <v>3000</v>
      </c>
      <c r="C13" s="12" t="s">
        <v>154</v>
      </c>
      <c r="D13" s="13">
        <f>SUM(D14:D15)</f>
        <v>56</v>
      </c>
    </row>
    <row r="14" spans="1:4" s="2" customFormat="1" ht="27" customHeight="1">
      <c r="A14" s="14" t="s">
        <v>150</v>
      </c>
      <c r="B14" s="15">
        <v>3000</v>
      </c>
      <c r="C14" s="14" t="s">
        <v>150</v>
      </c>
      <c r="D14" s="15">
        <v>56</v>
      </c>
    </row>
    <row r="15" spans="1:4" s="2" customFormat="1" ht="27" customHeight="1">
      <c r="A15" s="14" t="s">
        <v>151</v>
      </c>
      <c r="B15" s="15"/>
      <c r="C15" s="14" t="s">
        <v>151</v>
      </c>
      <c r="D15" s="15"/>
    </row>
    <row r="16" spans="1:4" s="2" customFormat="1" ht="27" customHeight="1">
      <c r="A16" s="16" t="s">
        <v>155</v>
      </c>
      <c r="B16" s="13">
        <f>SUM(B17:B18)</f>
        <v>76821</v>
      </c>
      <c r="C16" s="16" t="s">
        <v>156</v>
      </c>
      <c r="D16" s="13">
        <f>SUM(D17:D18)</f>
        <v>76397</v>
      </c>
    </row>
    <row r="17" spans="1:4" s="2" customFormat="1" ht="27" customHeight="1">
      <c r="A17" s="14" t="s">
        <v>150</v>
      </c>
      <c r="B17" s="15">
        <f>B8+B11-B14</f>
        <v>30721</v>
      </c>
      <c r="C17" s="14" t="s">
        <v>150</v>
      </c>
      <c r="D17" s="15">
        <f>D8+D11-D14</f>
        <v>30297</v>
      </c>
    </row>
    <row r="18" spans="1:4" s="2" customFormat="1" ht="27" customHeight="1">
      <c r="A18" s="14" t="s">
        <v>151</v>
      </c>
      <c r="B18" s="15">
        <f>B9+B12-B15</f>
        <v>46100</v>
      </c>
      <c r="C18" s="14" t="s">
        <v>151</v>
      </c>
      <c r="D18" s="15">
        <f>D9+D12-D15</f>
        <v>46100</v>
      </c>
    </row>
    <row r="19" s="3" customFormat="1" ht="13.5"/>
  </sheetData>
  <sheetProtection/>
  <mergeCells count="4">
    <mergeCell ref="A3:D3"/>
    <mergeCell ref="C4:D4"/>
    <mergeCell ref="A5:B5"/>
    <mergeCell ref="C5:D5"/>
  </mergeCells>
  <printOptions/>
  <pageMargins left="1.1020833333333333" right="0.9444444444444444" top="0.4326388888888889" bottom="0.19652777777777777" header="0.5111111111111111" footer="0.15694444444444444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pc002</dc:creator>
  <cp:keywords/>
  <dc:description/>
  <cp:lastModifiedBy>dazishi</cp:lastModifiedBy>
  <cp:lastPrinted>2020-09-16T01:03:01Z</cp:lastPrinted>
  <dcterms:created xsi:type="dcterms:W3CDTF">2012-06-06T01:30:27Z</dcterms:created>
  <dcterms:modified xsi:type="dcterms:W3CDTF">2023-12-21T10:09:31Z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913871EF05E64D1FBF09188646E11EDC_12</vt:lpwstr>
  </property>
</Properties>
</file>